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3800" yWindow="0" windowWidth="29800" windowHeight="19760" tabRatio="500"/>
  </bookViews>
  <sheets>
    <sheet name="Sheet1" sheetId="1" r:id="rId1"/>
  </sheets>
  <definedNames>
    <definedName name="_xlnm.Print_Area" localSheetId="0">Sheet1!$A$4:$J$369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G36" i="1"/>
  <c r="F32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F30" i="1"/>
  <c r="F29" i="1"/>
  <c r="F28" i="1"/>
  <c r="F27" i="1"/>
  <c r="F26" i="1"/>
  <c r="F25" i="1"/>
  <c r="F24" i="1"/>
  <c r="F23" i="1"/>
  <c r="F22" i="1"/>
  <c r="F21" i="1"/>
  <c r="J123" i="1"/>
  <c r="J366" i="1"/>
  <c r="J364" i="1"/>
  <c r="J363" i="1"/>
  <c r="J362" i="1"/>
  <c r="J361" i="1"/>
  <c r="J358" i="1"/>
  <c r="J357" i="1"/>
  <c r="J356" i="1"/>
  <c r="J355" i="1"/>
  <c r="J354" i="1"/>
  <c r="J353" i="1"/>
  <c r="J350" i="1"/>
  <c r="J349" i="1"/>
  <c r="J344" i="1"/>
  <c r="J342" i="1"/>
  <c r="J341" i="1"/>
  <c r="J340" i="1"/>
  <c r="J339" i="1"/>
  <c r="J338" i="1"/>
  <c r="J337" i="1"/>
  <c r="J334" i="1"/>
  <c r="J333" i="1"/>
  <c r="J332" i="1"/>
  <c r="J331" i="1"/>
  <c r="J330" i="1"/>
  <c r="J329" i="1"/>
  <c r="J328" i="1"/>
  <c r="J327" i="1"/>
  <c r="J326" i="1"/>
  <c r="J321" i="1"/>
  <c r="J319" i="1"/>
  <c r="J318" i="1"/>
  <c r="J317" i="1"/>
  <c r="J316" i="1"/>
  <c r="J315" i="1"/>
  <c r="J310" i="1"/>
  <c r="J308" i="1"/>
  <c r="J307" i="1"/>
  <c r="J306" i="1"/>
  <c r="J303" i="1"/>
  <c r="J302" i="1"/>
  <c r="J301" i="1"/>
  <c r="J298" i="1"/>
  <c r="J297" i="1"/>
  <c r="J296" i="1"/>
  <c r="J293" i="1"/>
  <c r="J292" i="1"/>
  <c r="J289" i="1"/>
  <c r="J288" i="1"/>
  <c r="J287" i="1"/>
  <c r="J286" i="1"/>
  <c r="J283" i="1"/>
  <c r="J282" i="1"/>
  <c r="J281" i="1"/>
  <c r="J280" i="1"/>
  <c r="J279" i="1"/>
  <c r="J278" i="1"/>
  <c r="J275" i="1"/>
  <c r="J274" i="1"/>
  <c r="J273" i="1"/>
  <c r="J270" i="1"/>
  <c r="J267" i="1"/>
  <c r="J266" i="1"/>
  <c r="J263" i="1"/>
  <c r="J262" i="1"/>
  <c r="J259" i="1"/>
  <c r="J258" i="1"/>
  <c r="J257" i="1"/>
  <c r="J256" i="1"/>
  <c r="J253" i="1"/>
  <c r="J252" i="1"/>
  <c r="J251" i="1"/>
  <c r="J250" i="1"/>
  <c r="J249" i="1"/>
  <c r="J246" i="1"/>
  <c r="J245" i="1"/>
  <c r="J244" i="1"/>
  <c r="J243" i="1"/>
  <c r="J242" i="1"/>
  <c r="J241" i="1"/>
  <c r="J240" i="1"/>
  <c r="J239" i="1"/>
  <c r="J234" i="1"/>
  <c r="J232" i="1"/>
  <c r="J231" i="1"/>
  <c r="J230" i="1"/>
  <c r="J228" i="1"/>
  <c r="J227" i="1"/>
  <c r="J226" i="1"/>
  <c r="J224" i="1"/>
  <c r="J223" i="1"/>
  <c r="J217" i="1"/>
  <c r="J215" i="1"/>
  <c r="J214" i="1"/>
  <c r="J213" i="1"/>
  <c r="J212" i="1"/>
  <c r="J211" i="1"/>
  <c r="J210" i="1"/>
  <c r="J209" i="1"/>
  <c r="J206" i="1"/>
  <c r="J205" i="1"/>
  <c r="J202" i="1"/>
  <c r="J201" i="1"/>
  <c r="J200" i="1"/>
  <c r="J197" i="1"/>
  <c r="J196" i="1"/>
  <c r="J195" i="1"/>
  <c r="J192" i="1"/>
  <c r="J191" i="1"/>
  <c r="J188" i="1"/>
  <c r="J187" i="1"/>
  <c r="J186" i="1"/>
  <c r="J183" i="1"/>
  <c r="J182" i="1"/>
  <c r="J181" i="1"/>
  <c r="J180" i="1"/>
  <c r="J177" i="1"/>
  <c r="J176" i="1"/>
  <c r="J175" i="1"/>
  <c r="J174" i="1"/>
  <c r="J171" i="1"/>
  <c r="J170" i="1"/>
  <c r="J169" i="1"/>
  <c r="J168" i="1"/>
  <c r="J167" i="1"/>
  <c r="J166" i="1"/>
  <c r="J165" i="1"/>
  <c r="J164" i="1"/>
  <c r="J163" i="1"/>
  <c r="J158" i="1"/>
  <c r="J156" i="1"/>
  <c r="J155" i="1"/>
  <c r="J154" i="1"/>
  <c r="J153" i="1"/>
  <c r="J152" i="1"/>
  <c r="J151" i="1"/>
  <c r="J150" i="1"/>
  <c r="J148" i="1"/>
  <c r="J147" i="1"/>
  <c r="J146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1" i="1"/>
  <c r="J120" i="1"/>
  <c r="J119" i="1"/>
  <c r="J118" i="1"/>
  <c r="J117" i="1"/>
  <c r="J114" i="1"/>
  <c r="J113" i="1"/>
  <c r="J112" i="1"/>
  <c r="J111" i="1"/>
  <c r="J108" i="1"/>
  <c r="J107" i="1"/>
  <c r="J106" i="1"/>
  <c r="J105" i="1"/>
  <c r="J104" i="1"/>
  <c r="J103" i="1"/>
  <c r="J102" i="1"/>
  <c r="J101" i="1"/>
  <c r="J98" i="1"/>
  <c r="J97" i="1"/>
  <c r="J96" i="1"/>
  <c r="J95" i="1"/>
  <c r="J94" i="1"/>
  <c r="J93" i="1"/>
  <c r="J90" i="1"/>
  <c r="J89" i="1"/>
  <c r="J88" i="1"/>
  <c r="J83" i="1"/>
  <c r="J81" i="1"/>
  <c r="J80" i="1"/>
  <c r="J79" i="1"/>
  <c r="J78" i="1"/>
  <c r="J77" i="1"/>
  <c r="J76" i="1"/>
  <c r="J75" i="1"/>
  <c r="J70" i="1"/>
  <c r="J68" i="1"/>
  <c r="J67" i="1"/>
  <c r="J66" i="1"/>
  <c r="J65" i="1"/>
  <c r="J64" i="1"/>
  <c r="J63" i="1"/>
  <c r="J62" i="1"/>
  <c r="J61" i="1"/>
  <c r="J60" i="1"/>
  <c r="J59" i="1"/>
  <c r="J56" i="1"/>
  <c r="J55" i="1"/>
  <c r="J54" i="1"/>
  <c r="J53" i="1"/>
  <c r="J52" i="1"/>
  <c r="J360" i="1"/>
  <c r="J352" i="1"/>
  <c r="J348" i="1"/>
  <c r="J336" i="1"/>
  <c r="J325" i="1"/>
  <c r="J314" i="1"/>
  <c r="J305" i="1"/>
  <c r="J300" i="1"/>
  <c r="J295" i="1"/>
  <c r="J291" i="1"/>
  <c r="J285" i="1"/>
  <c r="J277" i="1"/>
  <c r="J272" i="1"/>
  <c r="J269" i="1"/>
  <c r="J265" i="1"/>
  <c r="J261" i="1"/>
  <c r="J255" i="1"/>
  <c r="J248" i="1"/>
  <c r="J238" i="1"/>
  <c r="J221" i="1"/>
  <c r="J208" i="1"/>
  <c r="J204" i="1"/>
  <c r="J199" i="1"/>
  <c r="J194" i="1"/>
  <c r="J190" i="1"/>
  <c r="J185" i="1"/>
  <c r="J179" i="1"/>
  <c r="J173" i="1"/>
  <c r="J162" i="1"/>
  <c r="J144" i="1"/>
  <c r="J127" i="1"/>
  <c r="J116" i="1"/>
  <c r="J110" i="1"/>
  <c r="J100" i="1"/>
  <c r="J92" i="1"/>
  <c r="J87" i="1"/>
  <c r="J74" i="1"/>
  <c r="J58" i="1"/>
  <c r="J51" i="1"/>
  <c r="J40" i="1"/>
  <c r="I366" i="1"/>
  <c r="I360" i="1"/>
  <c r="I352" i="1"/>
  <c r="I348" i="1"/>
  <c r="I344" i="1"/>
  <c r="I336" i="1"/>
  <c r="I325" i="1"/>
  <c r="I321" i="1"/>
  <c r="I314" i="1"/>
  <c r="I310" i="1"/>
  <c r="I305" i="1"/>
  <c r="I300" i="1"/>
  <c r="I295" i="1"/>
  <c r="I291" i="1"/>
  <c r="I285" i="1"/>
  <c r="I277" i="1"/>
  <c r="I272" i="1"/>
  <c r="I265" i="1"/>
  <c r="I269" i="1"/>
  <c r="I261" i="1"/>
  <c r="I364" i="1"/>
  <c r="I363" i="1"/>
  <c r="I362" i="1"/>
  <c r="I361" i="1"/>
  <c r="I358" i="1"/>
  <c r="I357" i="1"/>
  <c r="I356" i="1"/>
  <c r="I355" i="1"/>
  <c r="I354" i="1"/>
  <c r="I353" i="1"/>
  <c r="I350" i="1"/>
  <c r="I349" i="1"/>
  <c r="I342" i="1"/>
  <c r="I341" i="1"/>
  <c r="I340" i="1"/>
  <c r="I339" i="1"/>
  <c r="I338" i="1"/>
  <c r="I337" i="1"/>
  <c r="I334" i="1"/>
  <c r="I333" i="1"/>
  <c r="I332" i="1"/>
  <c r="I331" i="1"/>
  <c r="I330" i="1"/>
  <c r="I329" i="1"/>
  <c r="I328" i="1"/>
  <c r="I327" i="1"/>
  <c r="I326" i="1"/>
  <c r="I319" i="1"/>
  <c r="I318" i="1"/>
  <c r="I317" i="1"/>
  <c r="I316" i="1"/>
  <c r="I315" i="1"/>
  <c r="I308" i="1"/>
  <c r="I307" i="1"/>
  <c r="I306" i="1"/>
  <c r="I303" i="1"/>
  <c r="I302" i="1"/>
  <c r="I301" i="1"/>
  <c r="I298" i="1"/>
  <c r="I297" i="1"/>
  <c r="I296" i="1"/>
  <c r="I293" i="1"/>
  <c r="I292" i="1"/>
  <c r="I289" i="1"/>
  <c r="I288" i="1"/>
  <c r="I287" i="1"/>
  <c r="I286" i="1"/>
  <c r="I283" i="1"/>
  <c r="I282" i="1"/>
  <c r="I281" i="1"/>
  <c r="I280" i="1"/>
  <c r="I279" i="1"/>
  <c r="I278" i="1"/>
  <c r="I275" i="1"/>
  <c r="I274" i="1"/>
  <c r="I273" i="1"/>
  <c r="I270" i="1"/>
  <c r="I267" i="1"/>
  <c r="I266" i="1"/>
  <c r="I263" i="1"/>
  <c r="I262" i="1"/>
  <c r="I248" i="1"/>
  <c r="I255" i="1"/>
  <c r="I259" i="1"/>
  <c r="I258" i="1"/>
  <c r="I257" i="1"/>
  <c r="I256" i="1"/>
  <c r="I253" i="1"/>
  <c r="I252" i="1"/>
  <c r="I251" i="1"/>
  <c r="I250" i="1"/>
  <c r="I249" i="1"/>
  <c r="I238" i="1"/>
  <c r="I246" i="1"/>
  <c r="I245" i="1"/>
  <c r="I244" i="1"/>
  <c r="I243" i="1"/>
  <c r="I242" i="1"/>
  <c r="I241" i="1"/>
  <c r="I240" i="1"/>
  <c r="I239" i="1"/>
  <c r="I232" i="1"/>
  <c r="I231" i="1"/>
  <c r="I230" i="1"/>
  <c r="I228" i="1"/>
  <c r="I227" i="1"/>
  <c r="I226" i="1"/>
  <c r="I224" i="1"/>
  <c r="I223" i="1"/>
  <c r="I221" i="1"/>
  <c r="I234" i="1"/>
  <c r="I215" i="1"/>
  <c r="I214" i="1"/>
  <c r="I213" i="1"/>
  <c r="I212" i="1"/>
  <c r="I211" i="1"/>
  <c r="I210" i="1"/>
  <c r="I209" i="1"/>
  <c r="I206" i="1"/>
  <c r="I205" i="1"/>
  <c r="I202" i="1"/>
  <c r="I201" i="1"/>
  <c r="I200" i="1"/>
  <c r="I197" i="1"/>
  <c r="I196" i="1"/>
  <c r="I195" i="1"/>
  <c r="I194" i="1"/>
  <c r="I199" i="1"/>
  <c r="I204" i="1"/>
  <c r="I208" i="1"/>
  <c r="I217" i="1"/>
  <c r="I190" i="1"/>
  <c r="I185" i="1"/>
  <c r="I192" i="1"/>
  <c r="I191" i="1"/>
  <c r="I188" i="1"/>
  <c r="I187" i="1"/>
  <c r="I186" i="1"/>
  <c r="I183" i="1"/>
  <c r="I182" i="1"/>
  <c r="I181" i="1"/>
  <c r="I180" i="1"/>
  <c r="I177" i="1"/>
  <c r="I176" i="1"/>
  <c r="I175" i="1"/>
  <c r="I174" i="1"/>
  <c r="I171" i="1"/>
  <c r="I170" i="1"/>
  <c r="I169" i="1"/>
  <c r="I168" i="1"/>
  <c r="I167" i="1"/>
  <c r="I166" i="1"/>
  <c r="I165" i="1"/>
  <c r="I164" i="1"/>
  <c r="I163" i="1"/>
  <c r="I179" i="1"/>
  <c r="I173" i="1"/>
  <c r="I162" i="1"/>
  <c r="I158" i="1"/>
  <c r="I144" i="1"/>
  <c r="I156" i="1"/>
  <c r="I155" i="1"/>
  <c r="I154" i="1"/>
  <c r="I153" i="1"/>
  <c r="I152" i="1"/>
  <c r="I151" i="1"/>
  <c r="I150" i="1"/>
  <c r="I148" i="1"/>
  <c r="I147" i="1"/>
  <c r="I146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3" i="1"/>
  <c r="I121" i="1"/>
  <c r="I120" i="1"/>
  <c r="I119" i="1"/>
  <c r="I118" i="1"/>
  <c r="I117" i="1"/>
  <c r="I114" i="1"/>
  <c r="I113" i="1"/>
  <c r="I112" i="1"/>
  <c r="I111" i="1"/>
  <c r="I116" i="1"/>
  <c r="I110" i="1"/>
  <c r="I108" i="1"/>
  <c r="I107" i="1"/>
  <c r="I106" i="1"/>
  <c r="I105" i="1"/>
  <c r="I104" i="1"/>
  <c r="I103" i="1"/>
  <c r="I102" i="1"/>
  <c r="I101" i="1"/>
  <c r="I100" i="1"/>
  <c r="I98" i="1"/>
  <c r="I97" i="1"/>
  <c r="I96" i="1"/>
  <c r="I95" i="1"/>
  <c r="I94" i="1"/>
  <c r="I93" i="1"/>
  <c r="I92" i="1"/>
  <c r="I90" i="1"/>
  <c r="I89" i="1"/>
  <c r="I88" i="1"/>
  <c r="I87" i="1"/>
  <c r="I83" i="1"/>
  <c r="I81" i="1"/>
  <c r="I80" i="1"/>
  <c r="I79" i="1"/>
  <c r="I78" i="1"/>
  <c r="I77" i="1"/>
  <c r="I76" i="1"/>
  <c r="I75" i="1"/>
  <c r="I74" i="1"/>
  <c r="I70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F41" i="1"/>
  <c r="F42" i="1"/>
  <c r="F43" i="1"/>
  <c r="F44" i="1"/>
  <c r="F45" i="1"/>
  <c r="F46" i="1"/>
  <c r="F47" i="1"/>
  <c r="F40" i="1"/>
  <c r="I40" i="1"/>
  <c r="J49" i="1"/>
  <c r="J48" i="1"/>
  <c r="J47" i="1"/>
  <c r="J46" i="1"/>
  <c r="J45" i="1"/>
  <c r="J44" i="1"/>
  <c r="J43" i="1"/>
  <c r="J42" i="1"/>
  <c r="J41" i="1"/>
  <c r="I49" i="1"/>
  <c r="I48" i="1"/>
  <c r="I47" i="1"/>
  <c r="I46" i="1"/>
  <c r="I45" i="1"/>
  <c r="I44" i="1"/>
  <c r="I43" i="1"/>
  <c r="I42" i="1"/>
  <c r="I41" i="1"/>
  <c r="F278" i="1"/>
  <c r="F279" i="1"/>
  <c r="F280" i="1"/>
  <c r="F281" i="1"/>
  <c r="F282" i="1"/>
  <c r="F283" i="1"/>
  <c r="F277" i="1"/>
  <c r="F239" i="1"/>
  <c r="F240" i="1"/>
  <c r="F241" i="1"/>
  <c r="F242" i="1"/>
  <c r="F243" i="1"/>
  <c r="F244" i="1"/>
  <c r="F245" i="1"/>
  <c r="F246" i="1"/>
  <c r="F238" i="1"/>
  <c r="F249" i="1"/>
  <c r="F250" i="1"/>
  <c r="F251" i="1"/>
  <c r="F252" i="1"/>
  <c r="F253" i="1"/>
  <c r="F248" i="1"/>
  <c r="F256" i="1"/>
  <c r="F257" i="1"/>
  <c r="F258" i="1"/>
  <c r="F259" i="1"/>
  <c r="F255" i="1"/>
  <c r="F262" i="1"/>
  <c r="F263" i="1"/>
  <c r="F261" i="1"/>
  <c r="F270" i="1"/>
  <c r="F269" i="1"/>
  <c r="F273" i="1"/>
  <c r="F274" i="1"/>
  <c r="F275" i="1"/>
  <c r="F272" i="1"/>
  <c r="F286" i="1"/>
  <c r="F287" i="1"/>
  <c r="F288" i="1"/>
  <c r="F289" i="1"/>
  <c r="F285" i="1"/>
  <c r="F292" i="1"/>
  <c r="F293" i="1"/>
  <c r="F291" i="1"/>
  <c r="F296" i="1"/>
  <c r="F297" i="1"/>
  <c r="F298" i="1"/>
  <c r="F295" i="1"/>
  <c r="F301" i="1"/>
  <c r="F302" i="1"/>
  <c r="F303" i="1"/>
  <c r="F300" i="1"/>
  <c r="F306" i="1"/>
  <c r="F307" i="1"/>
  <c r="F308" i="1"/>
  <c r="F305" i="1"/>
  <c r="F310" i="1"/>
  <c r="F88" i="1"/>
  <c r="F89" i="1"/>
  <c r="F90" i="1"/>
  <c r="F87" i="1"/>
  <c r="F93" i="1"/>
  <c r="F94" i="1"/>
  <c r="F95" i="1"/>
  <c r="F96" i="1"/>
  <c r="F97" i="1"/>
  <c r="F98" i="1"/>
  <c r="F92" i="1"/>
  <c r="F101" i="1"/>
  <c r="F102" i="1"/>
  <c r="F103" i="1"/>
  <c r="F104" i="1"/>
  <c r="F105" i="1"/>
  <c r="F106" i="1"/>
  <c r="F107" i="1"/>
  <c r="F108" i="1"/>
  <c r="F100" i="1"/>
  <c r="F111" i="1"/>
  <c r="F112" i="1"/>
  <c r="F113" i="1"/>
  <c r="F114" i="1"/>
  <c r="F110" i="1"/>
  <c r="F117" i="1"/>
  <c r="F118" i="1"/>
  <c r="F119" i="1"/>
  <c r="F120" i="1"/>
  <c r="F121" i="1"/>
  <c r="F116" i="1"/>
  <c r="F123" i="1"/>
  <c r="F49" i="1"/>
  <c r="F267" i="1"/>
  <c r="F266" i="1"/>
  <c r="F265" i="1"/>
  <c r="F206" i="1"/>
  <c r="F81" i="1"/>
  <c r="F80" i="1"/>
  <c r="F79" i="1"/>
  <c r="F78" i="1"/>
  <c r="F77" i="1"/>
  <c r="F76" i="1"/>
  <c r="F75" i="1"/>
  <c r="F48" i="1"/>
  <c r="F59" i="1"/>
  <c r="F61" i="1"/>
  <c r="F62" i="1"/>
  <c r="F63" i="1"/>
  <c r="F64" i="1"/>
  <c r="F65" i="1"/>
  <c r="F66" i="1"/>
  <c r="F67" i="1"/>
  <c r="F68" i="1"/>
  <c r="F58" i="1"/>
  <c r="F52" i="1"/>
  <c r="F53" i="1"/>
  <c r="F54" i="1"/>
  <c r="F55" i="1"/>
  <c r="F56" i="1"/>
  <c r="F51" i="1"/>
  <c r="F70" i="1"/>
  <c r="D21" i="1"/>
  <c r="F74" i="1"/>
  <c r="F83" i="1"/>
  <c r="D22" i="1"/>
  <c r="D23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27" i="1"/>
  <c r="F146" i="1"/>
  <c r="F147" i="1"/>
  <c r="F148" i="1"/>
  <c r="F150" i="1"/>
  <c r="F151" i="1"/>
  <c r="F152" i="1"/>
  <c r="F153" i="1"/>
  <c r="F154" i="1"/>
  <c r="F155" i="1"/>
  <c r="F156" i="1"/>
  <c r="F144" i="1"/>
  <c r="F158" i="1"/>
  <c r="D24" i="1"/>
  <c r="F163" i="1"/>
  <c r="F164" i="1"/>
  <c r="F165" i="1"/>
  <c r="F166" i="1"/>
  <c r="F167" i="1"/>
  <c r="F168" i="1"/>
  <c r="F169" i="1"/>
  <c r="F170" i="1"/>
  <c r="F171" i="1"/>
  <c r="F162" i="1"/>
  <c r="F174" i="1"/>
  <c r="F175" i="1"/>
  <c r="F176" i="1"/>
  <c r="F177" i="1"/>
  <c r="F173" i="1"/>
  <c r="F180" i="1"/>
  <c r="F181" i="1"/>
  <c r="F182" i="1"/>
  <c r="F183" i="1"/>
  <c r="F179" i="1"/>
  <c r="F186" i="1"/>
  <c r="F187" i="1"/>
  <c r="F188" i="1"/>
  <c r="F185" i="1"/>
  <c r="F191" i="1"/>
  <c r="F192" i="1"/>
  <c r="F190" i="1"/>
  <c r="F195" i="1"/>
  <c r="F196" i="1"/>
  <c r="F197" i="1"/>
  <c r="F194" i="1"/>
  <c r="F200" i="1"/>
  <c r="F201" i="1"/>
  <c r="F202" i="1"/>
  <c r="F199" i="1"/>
  <c r="F205" i="1"/>
  <c r="F204" i="1"/>
  <c r="F209" i="1"/>
  <c r="F210" i="1"/>
  <c r="F211" i="1"/>
  <c r="F212" i="1"/>
  <c r="F213" i="1"/>
  <c r="F214" i="1"/>
  <c r="F215" i="1"/>
  <c r="F208" i="1"/>
  <c r="F217" i="1"/>
  <c r="D25" i="1"/>
  <c r="F223" i="1"/>
  <c r="F224" i="1"/>
  <c r="F226" i="1"/>
  <c r="F227" i="1"/>
  <c r="F228" i="1"/>
  <c r="F230" i="1"/>
  <c r="F231" i="1"/>
  <c r="F232" i="1"/>
  <c r="F221" i="1"/>
  <c r="F234" i="1"/>
  <c r="D26" i="1"/>
  <c r="D27" i="1"/>
  <c r="F315" i="1"/>
  <c r="F316" i="1"/>
  <c r="F317" i="1"/>
  <c r="F318" i="1"/>
  <c r="F319" i="1"/>
  <c r="F314" i="1"/>
  <c r="F321" i="1"/>
  <c r="D28" i="1"/>
  <c r="F326" i="1"/>
  <c r="F327" i="1"/>
  <c r="F328" i="1"/>
  <c r="F329" i="1"/>
  <c r="F330" i="1"/>
  <c r="F331" i="1"/>
  <c r="F332" i="1"/>
  <c r="F333" i="1"/>
  <c r="F334" i="1"/>
  <c r="F325" i="1"/>
  <c r="F337" i="1"/>
  <c r="F338" i="1"/>
  <c r="F339" i="1"/>
  <c r="F340" i="1"/>
  <c r="F341" i="1"/>
  <c r="F342" i="1"/>
  <c r="F336" i="1"/>
  <c r="F344" i="1"/>
  <c r="D29" i="1"/>
  <c r="F349" i="1"/>
  <c r="F350" i="1"/>
  <c r="F348" i="1"/>
  <c r="F353" i="1"/>
  <c r="F354" i="1"/>
  <c r="F355" i="1"/>
  <c r="F356" i="1"/>
  <c r="F357" i="1"/>
  <c r="F358" i="1"/>
  <c r="F352" i="1"/>
  <c r="F361" i="1"/>
  <c r="F362" i="1"/>
  <c r="F363" i="1"/>
  <c r="F364" i="1"/>
  <c r="F360" i="1"/>
  <c r="F366" i="1"/>
  <c r="D30" i="1"/>
  <c r="D32" i="1"/>
  <c r="D33" i="1"/>
  <c r="D34" i="1"/>
  <c r="D36" i="1"/>
  <c r="F60" i="1"/>
</calcChain>
</file>

<file path=xl/sharedStrings.xml><?xml version="1.0" encoding="utf-8"?>
<sst xmlns="http://schemas.openxmlformats.org/spreadsheetml/2006/main" count="611" uniqueCount="309">
  <si>
    <t>BUDGET SUMMARY</t>
  </si>
  <si>
    <t>Format:</t>
  </si>
  <si>
    <t xml:space="preserve">   </t>
  </si>
  <si>
    <t xml:space="preserve">  </t>
  </si>
  <si>
    <t>weeks</t>
  </si>
  <si>
    <t>CONTINGENCY</t>
  </si>
  <si>
    <t xml:space="preserve">Locations: </t>
  </si>
  <si>
    <t>ACCT</t>
  </si>
  <si>
    <t>DESCRIPTION</t>
  </si>
  <si>
    <t>Project Development</t>
  </si>
  <si>
    <t>Producing Staff</t>
  </si>
  <si>
    <t>Rights, Music &amp; Talent</t>
  </si>
  <si>
    <t xml:space="preserve"> </t>
  </si>
  <si>
    <t>PROJECT DEVELOPMENT</t>
  </si>
  <si>
    <t xml:space="preserve"> UNIT </t>
  </si>
  <si>
    <t>Crew &amp; Personnel</t>
  </si>
  <si>
    <t>Production Expenses</t>
  </si>
  <si>
    <t>PRODUCING &amp; PRODUCTION STAFF - RESEARCH/DEVELOPMENT PHASE</t>
  </si>
  <si>
    <t>Travel</t>
  </si>
  <si>
    <t>Director/Producer/Writer</t>
  </si>
  <si>
    <t>flat</t>
  </si>
  <si>
    <t>Post-Production</t>
  </si>
  <si>
    <t>Producer</t>
  </si>
  <si>
    <t>Insurance</t>
  </si>
  <si>
    <t>AP/Researcher</t>
  </si>
  <si>
    <t>Office &amp; Administration</t>
  </si>
  <si>
    <t>DP</t>
  </si>
  <si>
    <t>days</t>
  </si>
  <si>
    <t>Publicity, Promotion, Website</t>
  </si>
  <si>
    <t>Sound</t>
  </si>
  <si>
    <t>Editor</t>
  </si>
  <si>
    <t>SUB TOTAL</t>
  </si>
  <si>
    <t>Production Assistants</t>
  </si>
  <si>
    <t>Union and Guild Fees</t>
  </si>
  <si>
    <t>FISCAL SPONSOR FEE</t>
  </si>
  <si>
    <t>Personnel Taxes (FICA, Medicare, payroll)</t>
  </si>
  <si>
    <t xml:space="preserve">RESEARCH </t>
  </si>
  <si>
    <t>Books</t>
  </si>
  <si>
    <t>allow</t>
  </si>
  <si>
    <t>Videos, screenings</t>
  </si>
  <si>
    <t>Research meetings with potential advisors, allies, etc.</t>
  </si>
  <si>
    <t>Research travel</t>
  </si>
  <si>
    <t>Misc research</t>
  </si>
  <si>
    <t>PRODUCTION &amp; POST-PRODUCTION OF FUNDRAISING SAMPLE</t>
  </si>
  <si>
    <t>Rights, Music and Talent</t>
  </si>
  <si>
    <t>Travel (none)</t>
  </si>
  <si>
    <t>Post-Production (none, edited and finished on edit system)</t>
  </si>
  <si>
    <t>Office &amp; Admin</t>
  </si>
  <si>
    <t>Promotion &amp; Publicity</t>
  </si>
  <si>
    <t>Miscellaneous</t>
  </si>
  <si>
    <t xml:space="preserve"> allow </t>
  </si>
  <si>
    <t>PRODUCING STAFF</t>
  </si>
  <si>
    <t>DIRECTORS, PRODUCERS, WRITERS</t>
  </si>
  <si>
    <t>Executive Producer</t>
  </si>
  <si>
    <t>Associate Producer</t>
  </si>
  <si>
    <t>Writer</t>
  </si>
  <si>
    <t>RIGHTS, MUSIC &amp; TALENT</t>
  </si>
  <si>
    <t>STORY &amp; OTHER RIGHTS</t>
  </si>
  <si>
    <t>Story Rights</t>
  </si>
  <si>
    <t>Title Report</t>
  </si>
  <si>
    <t>ARCHIVAL PHOTOGRAPHS &amp; STILLS</t>
  </si>
  <si>
    <t>Researcher (contractor)</t>
  </si>
  <si>
    <t>Preview fees</t>
  </si>
  <si>
    <t>Shipping/messenger</t>
  </si>
  <si>
    <t>Stills licensing</t>
  </si>
  <si>
    <t>stills</t>
  </si>
  <si>
    <t>Stills duplication costs</t>
  </si>
  <si>
    <t>STOCK FOOTAGE &amp; FILM CLIPS</t>
  </si>
  <si>
    <t>Preview tape fees</t>
  </si>
  <si>
    <t>Stock footage licensing</t>
  </si>
  <si>
    <t>seconds</t>
  </si>
  <si>
    <t>Stock footage transfer costs</t>
  </si>
  <si>
    <t>Feature Film clip licensing</t>
  </si>
  <si>
    <t>Feature Film clip transfer costs</t>
  </si>
  <si>
    <t>TALENT</t>
  </si>
  <si>
    <t>Union &amp; Guild Performers</t>
  </si>
  <si>
    <t>Union &amp; Guild Fees</t>
  </si>
  <si>
    <t>MUSIC/COMPOSER</t>
  </si>
  <si>
    <t>Music Supervisor (songs, etc.)</t>
  </si>
  <si>
    <t>CREW &amp; PERSONNEL</t>
  </si>
  <si>
    <t>Line Producer</t>
  </si>
  <si>
    <t xml:space="preserve"> weeks </t>
  </si>
  <si>
    <t>Unit Production Manager</t>
  </si>
  <si>
    <t>Production Coordinator</t>
  </si>
  <si>
    <t>Director's Assistant</t>
  </si>
  <si>
    <t>Director of Photography</t>
  </si>
  <si>
    <t>B Camera Director of Photography</t>
  </si>
  <si>
    <t xml:space="preserve">Assistant Camera </t>
  </si>
  <si>
    <t>Sound Recordist</t>
  </si>
  <si>
    <t>Add'l Boom Operator</t>
  </si>
  <si>
    <t>Gaffer</t>
  </si>
  <si>
    <t>Hair/Makeup/Wardrobe Stylist w/kit</t>
  </si>
  <si>
    <t>EDITORIAL STAFF</t>
  </si>
  <si>
    <t xml:space="preserve">   Prep/consult during shoot</t>
  </si>
  <si>
    <t xml:space="preserve">   Edit period</t>
  </si>
  <si>
    <t xml:space="preserve">   Post sound, online, color correction</t>
  </si>
  <si>
    <t>Assistant Editor</t>
  </si>
  <si>
    <t xml:space="preserve">   Setup edit room &amp; system</t>
  </si>
  <si>
    <t xml:space="preserve">   Log/capture/ingest all footage</t>
  </si>
  <si>
    <t xml:space="preserve">   On-call - rest of edit period</t>
  </si>
  <si>
    <t>Post Production Supervisor</t>
  </si>
  <si>
    <t>PRODUCTION EXPENSES</t>
  </si>
  <si>
    <t>CAMERA</t>
  </si>
  <si>
    <t>cards</t>
  </si>
  <si>
    <t xml:space="preserve">Camera Battery </t>
  </si>
  <si>
    <t>batteries</t>
  </si>
  <si>
    <t>SOUND</t>
  </si>
  <si>
    <t>Sound equipment rentals</t>
  </si>
  <si>
    <t>Sound equipment purchases</t>
  </si>
  <si>
    <t>Batteries &amp; Expendables</t>
  </si>
  <si>
    <t>LIGHTING &amp; GRIP</t>
  </si>
  <si>
    <t>Lighting &amp; grip package rental</t>
  </si>
  <si>
    <t>Lighting &amp; grip purchases</t>
  </si>
  <si>
    <t>Expendables</t>
  </si>
  <si>
    <t>STUDIO FACILITIES</t>
  </si>
  <si>
    <t>Studio facility rental</t>
  </si>
  <si>
    <t>Electricity &amp; facility charges</t>
  </si>
  <si>
    <t>SET DRESSING</t>
  </si>
  <si>
    <t>Set dressing for studio interviews</t>
  </si>
  <si>
    <t>WARDROBE</t>
  </si>
  <si>
    <t>Wardrobe rentals for studio interviews</t>
  </si>
  <si>
    <t>Wardrobe purchases for studio interviews</t>
  </si>
  <si>
    <t>PRODUCTION FILM &amp; LAB</t>
  </si>
  <si>
    <t>Field Drives</t>
  </si>
  <si>
    <t>Tape Stock</t>
  </si>
  <si>
    <t>tapes</t>
  </si>
  <si>
    <t>LOGGING + TRANSCRIPTIONS</t>
  </si>
  <si>
    <t>Transcriptions</t>
  </si>
  <si>
    <t>hours</t>
  </si>
  <si>
    <t>LOCAL EXPENSES</t>
  </si>
  <si>
    <t>Gas/Mileage (based on current IRS mileage rate)</t>
  </si>
  <si>
    <t>miles</t>
  </si>
  <si>
    <t>Parking lots &amp; fees</t>
  </si>
  <si>
    <t>meals</t>
  </si>
  <si>
    <t>Snacks/Craft Service</t>
  </si>
  <si>
    <t>Location Fees, Permits, Gratuities</t>
  </si>
  <si>
    <t>Loss, Damage &amp; Repair</t>
  </si>
  <si>
    <t>TRAVEL</t>
  </si>
  <si>
    <t>TRAVEL EXPENSES</t>
  </si>
  <si>
    <t>Airfare</t>
  </si>
  <si>
    <t>roundtrip</t>
  </si>
  <si>
    <t>Add'l baggage fees for equipment</t>
  </si>
  <si>
    <t>fees</t>
  </si>
  <si>
    <t>Hotel</t>
  </si>
  <si>
    <t>hotel nights</t>
  </si>
  <si>
    <t>Incidentals &amp; gratuities</t>
  </si>
  <si>
    <t>Local Transportation/Car Rental</t>
  </si>
  <si>
    <t>Per Diem (includes travel days) check current IRS rates</t>
  </si>
  <si>
    <t>POST-PRODUCTION</t>
  </si>
  <si>
    <t>EDITORIAL EQUIPMENT &amp; FACILITY</t>
  </si>
  <si>
    <t>Edit System, Monitors &amp; Software</t>
  </si>
  <si>
    <t>Audio interface and monitor speakers</t>
  </si>
  <si>
    <t>Equipment Repair</t>
  </si>
  <si>
    <t>Technical Support</t>
  </si>
  <si>
    <t>Edit room rental</t>
  </si>
  <si>
    <t>months</t>
  </si>
  <si>
    <t>EDITORIAL SUPPLIES</t>
  </si>
  <si>
    <t>Edit office supplies</t>
  </si>
  <si>
    <t>Edit meals &amp; snacks</t>
  </si>
  <si>
    <t>Edit gas &amp; mileage</t>
  </si>
  <si>
    <t>Blank DVD media for screeners, etc.</t>
  </si>
  <si>
    <t>FORMAT CONVERSIONS</t>
  </si>
  <si>
    <t>Downconversions HD to SD (incl. stock)</t>
  </si>
  <si>
    <t>PAL-NTSC transfers (incl. stock)</t>
  </si>
  <si>
    <t>Misc format conversions</t>
  </si>
  <si>
    <t>GRAPHICS &amp; MOTION CONTROL</t>
  </si>
  <si>
    <t>Motion Control (still photographs)</t>
  </si>
  <si>
    <t>ONLINE EDIT</t>
  </si>
  <si>
    <t>Online Suite</t>
  </si>
  <si>
    <t>COLOR CORRECTION</t>
  </si>
  <si>
    <t>Color Correction</t>
  </si>
  <si>
    <t>POST SOUND</t>
  </si>
  <si>
    <t>Voiceover Recording</t>
  </si>
  <si>
    <t>Audio Layback</t>
  </si>
  <si>
    <t>hrs</t>
  </si>
  <si>
    <t>QC</t>
  </si>
  <si>
    <t>TRANSFERS &amp; DUPLICATION (DELIVERABLES)</t>
  </si>
  <si>
    <t>HDCAM SR Clones (Txtd &amp; Txtlss)</t>
  </si>
  <si>
    <t>Downconversion to DBC (Txtd &amp; Txtlss)</t>
  </si>
  <si>
    <t>conversions</t>
  </si>
  <si>
    <t>DVD Copies</t>
  </si>
  <si>
    <t>dubs</t>
  </si>
  <si>
    <t>Misc transfers</t>
  </si>
  <si>
    <t>SUBTITLING</t>
  </si>
  <si>
    <t>Translation &amp; Subtitling</t>
  </si>
  <si>
    <t>minute</t>
  </si>
  <si>
    <t>SUBTITLING &amp; CLOSED CAPTIONING</t>
  </si>
  <si>
    <t>QC of Subtitles</t>
  </si>
  <si>
    <t>Closed Captioning</t>
  </si>
  <si>
    <t>ADDITIONAL REQUIRED ITEMS</t>
  </si>
  <si>
    <t>Transcription for "as-broadcast" cut</t>
  </si>
  <si>
    <t xml:space="preserve"> cuts </t>
  </si>
  <si>
    <t xml:space="preserve"> drives </t>
  </si>
  <si>
    <t>INSURANCE</t>
  </si>
  <si>
    <t>General Liability insurance package</t>
  </si>
  <si>
    <t>year</t>
  </si>
  <si>
    <t>Errors &amp; Omissions Insurance</t>
  </si>
  <si>
    <t>Equipment &amp; Video/Negative Insurance</t>
  </si>
  <si>
    <t>Business Auto Liability</t>
  </si>
  <si>
    <t>Worker's Compensation</t>
  </si>
  <si>
    <t>OFFICE &amp; ADMINISTRATION</t>
  </si>
  <si>
    <t>OFFICE/ADMIN</t>
  </si>
  <si>
    <t>Office Supplies</t>
  </si>
  <si>
    <t>Photocopy &amp; Fax</t>
  </si>
  <si>
    <t>Postage</t>
  </si>
  <si>
    <t>Telephone</t>
  </si>
  <si>
    <t>Office Meals</t>
  </si>
  <si>
    <t>Production Office Rental</t>
  </si>
  <si>
    <t>PROFESSIONAL SERVICES</t>
  </si>
  <si>
    <t>Legal</t>
  </si>
  <si>
    <t>Accounting &amp; Bookkeeping Services</t>
  </si>
  <si>
    <t>Taxes</t>
  </si>
  <si>
    <t>Copyright Registration</t>
  </si>
  <si>
    <t>International Currency Exchange Gain/Loss</t>
  </si>
  <si>
    <t>Bank Charges</t>
  </si>
  <si>
    <t>PUBLICITY, PROMOTION, WEBSITE</t>
  </si>
  <si>
    <t>PUBLICITY STILLS</t>
  </si>
  <si>
    <t>Photographer</t>
  </si>
  <si>
    <t>Film, Processing, Prints</t>
  </si>
  <si>
    <t>PROMOTION &amp; PUBLICITY (excluded by some funders)</t>
  </si>
  <si>
    <t>Key Art Design (Graphic Artist)</t>
  </si>
  <si>
    <t xml:space="preserve">Poster reproduction (offset printing) </t>
  </si>
  <si>
    <t>pieces</t>
  </si>
  <si>
    <t>Postcards (4.25" x 6", 4-color both sides)</t>
  </si>
  <si>
    <t>Press Kits - design &amp; production</t>
  </si>
  <si>
    <t>Stills Reproduction</t>
  </si>
  <si>
    <t>Publicist</t>
  </si>
  <si>
    <t>WEBSITE (excluded by some funders)</t>
  </si>
  <si>
    <t>Domain name</t>
  </si>
  <si>
    <t>years</t>
  </si>
  <si>
    <t xml:space="preserve">Hosting </t>
  </si>
  <si>
    <t>Site Design &amp; coding</t>
  </si>
  <si>
    <t>Webmaster/maintenance</t>
  </si>
  <si>
    <t>month</t>
  </si>
  <si>
    <t>Camera/Lighting/Grip Equip Rental</t>
  </si>
  <si>
    <t>Sound Equip Rental</t>
  </si>
  <si>
    <t>Production Expenses (Supplies and Materials)</t>
  </si>
  <si>
    <t>Producer:</t>
  </si>
  <si>
    <t>Director:</t>
  </si>
  <si>
    <t>BUDGET LINE ITEM (DETAIL)</t>
  </si>
  <si>
    <t>Program Title:</t>
  </si>
  <si>
    <t>PROJECT INFORMATION</t>
  </si>
  <si>
    <t>TOTAL - PROJECT DEVELOPMENT</t>
  </si>
  <si>
    <t>TOTAL - PRODUCING STAFF</t>
  </si>
  <si>
    <t>TOTAL - RIGHTS, MUSIC &amp; TALENT</t>
  </si>
  <si>
    <t>TOTAL - CREW &amp; PERSONNEL</t>
  </si>
  <si>
    <t>TOTAL - TRAVEL EXPENSES</t>
  </si>
  <si>
    <t>TOTAL - POST-PRODUCTION</t>
  </si>
  <si>
    <t>TOTAL - INSURANCE</t>
  </si>
  <si>
    <t>TOTAL - OFFICE &amp; ADMINISTRATION</t>
  </si>
  <si>
    <t>TOTAL - PUBLICITY, PROMOTION &amp; WEBSITE</t>
  </si>
  <si>
    <t>Date Prepared:</t>
  </si>
  <si>
    <t>Research/Development (weeks)</t>
  </si>
  <si>
    <t>Pre-Production (weeks)</t>
  </si>
  <si>
    <t>Post-production - Editing (weeks)</t>
  </si>
  <si>
    <t>Post-production - Finishing (weeks)</t>
  </si>
  <si>
    <t>Wrap/prep for edit (weeks)</t>
  </si>
  <si>
    <t>Production - principal photography (days)</t>
  </si>
  <si>
    <t>Production - B camera (days)</t>
  </si>
  <si>
    <t>OUTPUT/FINISHING</t>
  </si>
  <si>
    <t>drives</t>
  </si>
  <si>
    <t>Logging footage</t>
  </si>
  <si>
    <t>Meals</t>
  </si>
  <si>
    <t>Edit parking</t>
  </si>
  <si>
    <t>Motion Graphics &amp; Titles Designer</t>
  </si>
  <si>
    <t>Sound effects, design, edit, mix, layback (all-in)</t>
  </si>
  <si>
    <t>Online Edit/Digital Mastering</t>
  </si>
  <si>
    <t>Output textless, color corrected Master</t>
  </si>
  <si>
    <t>Output texted, color corrected Master</t>
  </si>
  <si>
    <t>DCP Drive</t>
  </si>
  <si>
    <t>DCP Encoding</t>
  </si>
  <si>
    <t>DCP Shipping Case</t>
  </si>
  <si>
    <t>Transcriptions for Funder reviews</t>
  </si>
  <si>
    <t>Clones of all master media</t>
  </si>
  <si>
    <t>Production Ofc Parking Spaces</t>
  </si>
  <si>
    <t>PROJECT GRAND TOTAL</t>
  </si>
  <si>
    <t>TOTAL - PRODUCTION EXPENSES</t>
  </si>
  <si>
    <t>RATE</t>
  </si>
  <si>
    <t>QTY</t>
  </si>
  <si>
    <t>DCP - DIGITAL CINEMA PACKAGE</t>
  </si>
  <si>
    <t>Add'l Music Rights (songs, etc.) (Publishing Licenses)</t>
  </si>
  <si>
    <t>Add'l Music Rights (songs, etc.) (Performance Licenses)</t>
  </si>
  <si>
    <t>On-Set Data Wrangler/PA (Manages media &amp; drives)</t>
  </si>
  <si>
    <t>Production Assistant (Prod Ofc during prep + shoot period)</t>
  </si>
  <si>
    <t>Digital Media Cards</t>
  </si>
  <si>
    <t>Field laptop w/built-in SD card reader rental</t>
  </si>
  <si>
    <t>Carrying Case rental</t>
  </si>
  <si>
    <t>Tripod rental</t>
  </si>
  <si>
    <t>B Camera accessories rental</t>
  </si>
  <si>
    <t>B Camera pkg rental</t>
  </si>
  <si>
    <t>CameraI package rentals</t>
  </si>
  <si>
    <t>Camera equipment purchases (expendables)</t>
  </si>
  <si>
    <t>Hard Drives/RAID (mirrored 2x for archive)</t>
  </si>
  <si>
    <t>Upconversions SD to HD (incl. stock) 
Convert archival to digital file</t>
  </si>
  <si>
    <t>PRODUCTION CREW</t>
  </si>
  <si>
    <t xml:space="preserve">   (List Personnel)</t>
  </si>
  <si>
    <t xml:space="preserve">   (List Personnel A rate)</t>
  </si>
  <si>
    <t xml:space="preserve">   (List Personnel B rate)</t>
  </si>
  <si>
    <t>Narrator</t>
  </si>
  <si>
    <t>IN-KIND ACTUAL</t>
  </si>
  <si>
    <t>IN-KIND ESTIM</t>
  </si>
  <si>
    <t>PROJECT TOTAL</t>
  </si>
  <si>
    <t>IN-KIND TOTAL</t>
  </si>
  <si>
    <t>Gray and Blue cells contain FORMULAS - DO NOT OVERWRITE!</t>
  </si>
  <si>
    <t>COST TOTAL</t>
  </si>
  <si>
    <t xml:space="preserve">COST TOTAL </t>
  </si>
  <si>
    <t>(INCLUDING IN-KIND) - Chicago Filmmakers Fiscal Sponsorship Budget Template (Documentary)</t>
  </si>
  <si>
    <t>Composer (all-in package inc. musicians, score, and recording session)</t>
  </si>
  <si>
    <t xml:space="preserve">Note: This budget template is for non-union/non-guild productions (staff and crew).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</si>
</sst>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color rgb="FFCCCCCC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i/>
      <sz val="10"/>
      <color rgb="FF000000"/>
      <name val="Arial"/>
    </font>
    <font>
      <sz val="10"/>
      <color theme="0" tint="-0.34998626667073579"/>
      <name val="Arial"/>
    </font>
    <font>
      <b/>
      <sz val="10"/>
      <color theme="0" tint="-0.34998626667073579"/>
      <name val="Arial"/>
    </font>
    <font>
      <i/>
      <sz val="10"/>
      <color theme="1" tint="0.499984740745262"/>
      <name val="Arial"/>
    </font>
    <font>
      <b/>
      <sz val="9"/>
      <color rgb="FF000000"/>
      <name val="Arial"/>
    </font>
    <font>
      <b/>
      <sz val="9"/>
      <name val="Arial"/>
    </font>
    <font>
      <sz val="9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3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Fill="1" applyBorder="1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Font="1" applyBorder="1" applyAlignment="1"/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10" fontId="1" fillId="0" borderId="1" xfId="0" applyNumberFormat="1" applyFont="1" applyFill="1" applyBorder="1" applyAlignment="1"/>
    <xf numFmtId="0" fontId="10" fillId="0" borderId="1" xfId="0" applyFont="1" applyFill="1" applyBorder="1" applyAlignment="1"/>
    <xf numFmtId="0" fontId="0" fillId="0" borderId="0" xfId="0" applyFont="1" applyFill="1" applyBorder="1" applyAlignment="1"/>
    <xf numFmtId="0" fontId="3" fillId="0" borderId="1" xfId="0" applyFont="1" applyFill="1" applyBorder="1" applyAlignment="1"/>
    <xf numFmtId="1" fontId="0" fillId="0" borderId="1" xfId="0" applyNumberFormat="1" applyFont="1" applyBorder="1" applyAlignment="1"/>
    <xf numFmtId="1" fontId="1" fillId="0" borderId="1" xfId="0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/>
    <xf numFmtId="1" fontId="1" fillId="5" borderId="1" xfId="0" applyNumberFormat="1" applyFont="1" applyFill="1" applyBorder="1" applyAlignment="1"/>
    <xf numFmtId="1" fontId="1" fillId="2" borderId="1" xfId="0" applyNumberFormat="1" applyFont="1" applyFill="1" applyBorder="1"/>
    <xf numFmtId="1" fontId="2" fillId="5" borderId="1" xfId="0" applyNumberFormat="1" applyFont="1" applyFill="1" applyBorder="1" applyAlignment="1"/>
    <xf numFmtId="1" fontId="3" fillId="2" borderId="1" xfId="0" applyNumberFormat="1" applyFont="1" applyFill="1" applyBorder="1"/>
    <xf numFmtId="1" fontId="0" fillId="0" borderId="1" xfId="0" applyNumberFormat="1" applyFont="1" applyFill="1" applyBorder="1" applyAlignment="1"/>
    <xf numFmtId="1" fontId="0" fillId="0" borderId="0" xfId="0" applyNumberFormat="1" applyFont="1" applyAlignme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1" fontId="11" fillId="4" borderId="1" xfId="0" applyNumberFormat="1" applyFont="1" applyFill="1" applyBorder="1" applyAlignment="1"/>
    <xf numFmtId="3" fontId="11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1" fontId="11" fillId="0" borderId="1" xfId="0" applyNumberFormat="1" applyFont="1" applyBorder="1" applyAlignment="1"/>
    <xf numFmtId="0" fontId="8" fillId="0" borderId="1" xfId="0" applyFont="1" applyFill="1" applyBorder="1" applyAlignment="1"/>
    <xf numFmtId="1" fontId="1" fillId="5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1" fontId="2" fillId="6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/>
    <xf numFmtId="1" fontId="2" fillId="7" borderId="1" xfId="0" applyNumberFormat="1" applyFont="1" applyFill="1" applyBorder="1" applyAlignment="1"/>
    <xf numFmtId="1" fontId="1" fillId="0" borderId="1" xfId="0" applyNumberFormat="1" applyFont="1" applyFill="1" applyBorder="1" applyAlignment="1">
      <alignment horizontal="left"/>
    </xf>
    <xf numFmtId="1" fontId="1" fillId="6" borderId="1" xfId="0" applyNumberFormat="1" applyFont="1" applyFill="1" applyBorder="1" applyAlignment="1"/>
    <xf numFmtId="1" fontId="2" fillId="6" borderId="1" xfId="0" applyNumberFormat="1" applyFont="1" applyFill="1" applyBorder="1" applyAlignment="1"/>
    <xf numFmtId="0" fontId="0" fillId="6" borderId="1" xfId="0" applyFont="1" applyFill="1" applyBorder="1" applyAlignment="1"/>
    <xf numFmtId="1" fontId="0" fillId="5" borderId="1" xfId="0" applyNumberFormat="1" applyFont="1" applyFill="1" applyBorder="1" applyAlignment="1"/>
    <xf numFmtId="1" fontId="8" fillId="5" borderId="1" xfId="0" applyNumberFormat="1" applyFont="1" applyFill="1" applyBorder="1" applyAlignment="1"/>
    <xf numFmtId="1" fontId="1" fillId="7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/>
    <xf numFmtId="0" fontId="14" fillId="5" borderId="1" xfId="0" applyFont="1" applyFill="1" applyBorder="1" applyAlignment="1"/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0" fillId="8" borderId="0" xfId="0" applyFont="1" applyFill="1" applyBorder="1" applyAlignment="1"/>
    <xf numFmtId="1" fontId="1" fillId="6" borderId="1" xfId="0" applyNumberFormat="1" applyFont="1" applyFill="1" applyBorder="1" applyAlignment="1">
      <alignment horizontal="right"/>
    </xf>
    <xf numFmtId="1" fontId="16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right"/>
    </xf>
    <xf numFmtId="1" fontId="2" fillId="7" borderId="1" xfId="0" applyNumberFormat="1" applyFont="1" applyFill="1" applyBorder="1" applyAlignment="1">
      <alignment horizontal="right"/>
    </xf>
    <xf numFmtId="0" fontId="2" fillId="0" borderId="3" xfId="0" applyFont="1" applyBorder="1" applyAlignme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2" fillId="8" borderId="2" xfId="0" applyFont="1" applyFill="1" applyBorder="1" applyAlignment="1"/>
    <xf numFmtId="0" fontId="0" fillId="8" borderId="6" xfId="0" applyFont="1" applyFill="1" applyBorder="1" applyAlignment="1"/>
    <xf numFmtId="0" fontId="0" fillId="8" borderId="6" xfId="0" applyFont="1" applyFill="1" applyBorder="1" applyAlignment="1">
      <alignment horizontal="left"/>
    </xf>
    <xf numFmtId="1" fontId="0" fillId="8" borderId="6" xfId="0" applyNumberFormat="1" applyFont="1" applyFill="1" applyBorder="1" applyAlignment="1">
      <alignment horizontal="left"/>
    </xf>
    <xf numFmtId="0" fontId="9" fillId="8" borderId="7" xfId="0" applyFont="1" applyFill="1" applyBorder="1" applyAlignment="1">
      <alignment horizontal="left"/>
    </xf>
    <xf numFmtId="1" fontId="0" fillId="8" borderId="0" xfId="0" applyNumberFormat="1" applyFont="1" applyFill="1" applyBorder="1" applyAlignment="1"/>
    <xf numFmtId="0" fontId="13" fillId="9" borderId="8" xfId="0" applyFont="1" applyFill="1" applyBorder="1" applyAlignment="1">
      <alignment horizontal="left"/>
    </xf>
    <xf numFmtId="0" fontId="11" fillId="8" borderId="9" xfId="0" applyFont="1" applyFill="1" applyBorder="1" applyAlignment="1"/>
    <xf numFmtId="0" fontId="12" fillId="8" borderId="9" xfId="0" applyFont="1" applyFill="1" applyBorder="1" applyAlignment="1">
      <alignment horizontal="left"/>
    </xf>
    <xf numFmtId="1" fontId="11" fillId="8" borderId="9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0" fillId="0" borderId="10" xfId="0" applyFont="1" applyBorder="1" applyAlignment="1"/>
    <xf numFmtId="0" fontId="11" fillId="8" borderId="0" xfId="0" applyFont="1" applyFill="1" applyBorder="1" applyAlignment="1"/>
    <xf numFmtId="0" fontId="0" fillId="8" borderId="12" xfId="0" applyFont="1" applyFill="1" applyBorder="1" applyAlignment="1"/>
    <xf numFmtId="0" fontId="0" fillId="8" borderId="11" xfId="0" applyFont="1" applyFill="1" applyBorder="1" applyAlignment="1"/>
  </cellXfs>
  <cellStyles count="3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3"/>
  <sheetViews>
    <sheetView tabSelected="1" zoomScale="150" zoomScaleNormal="150" zoomScalePageLayoutView="150" workbookViewId="0">
      <selection activeCell="I8" sqref="I8"/>
    </sheetView>
  </sheetViews>
  <sheetFormatPr baseColWidth="10" defaultColWidth="14.5" defaultRowHeight="15.75" customHeight="1" x14ac:dyDescent="0"/>
  <cols>
    <col min="1" max="1" width="12.1640625" customWidth="1"/>
    <col min="2" max="2" width="36.83203125" customWidth="1"/>
    <col min="3" max="3" width="7.6640625" customWidth="1"/>
    <col min="4" max="4" width="11.83203125" customWidth="1"/>
    <col min="5" max="5" width="7.83203125" style="48" customWidth="1"/>
    <col min="6" max="6" width="12.33203125" style="48" customWidth="1"/>
    <col min="7" max="7" width="13.1640625" style="28" customWidth="1"/>
    <col min="8" max="8" width="11.33203125" style="28" customWidth="1"/>
    <col min="9" max="9" width="11.6640625" style="28" customWidth="1"/>
    <col min="10" max="10" width="13.1640625" style="28" customWidth="1"/>
    <col min="11" max="11" width="14.5" style="28"/>
    <col min="12" max="12" width="17.1640625" style="28" customWidth="1"/>
    <col min="13" max="13" width="18" style="28" customWidth="1"/>
    <col min="14" max="36" width="14.5" style="28"/>
  </cols>
  <sheetData>
    <row r="1" spans="1:36" ht="12">
      <c r="A1" s="84" t="s">
        <v>306</v>
      </c>
      <c r="B1" s="85"/>
      <c r="C1" s="85"/>
      <c r="D1" s="86"/>
      <c r="E1" s="87"/>
      <c r="F1" s="87"/>
      <c r="G1" s="85"/>
      <c r="H1" s="74"/>
      <c r="I1" s="74"/>
      <c r="J1" s="97"/>
    </row>
    <row r="2" spans="1:36" s="22" customFormat="1" ht="12">
      <c r="A2" s="88" t="s">
        <v>303</v>
      </c>
      <c r="B2" s="74"/>
      <c r="C2" s="74"/>
      <c r="D2" s="74"/>
      <c r="E2" s="89"/>
      <c r="F2" s="89"/>
      <c r="G2" s="74"/>
      <c r="H2" s="74"/>
      <c r="I2" s="74"/>
      <c r="J2" s="9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s="28" customFormat="1" ht="15" customHeight="1">
      <c r="A3" s="90" t="s">
        <v>308</v>
      </c>
      <c r="B3" s="91"/>
      <c r="C3" s="92"/>
      <c r="D3" s="91"/>
      <c r="E3" s="93"/>
      <c r="F3" s="93"/>
      <c r="G3" s="91"/>
      <c r="H3" s="96"/>
      <c r="I3" s="74"/>
      <c r="J3" s="98"/>
    </row>
    <row r="4" spans="1:36" ht="13" customHeight="1">
      <c r="A4" s="1"/>
      <c r="B4" s="24" t="s">
        <v>241</v>
      </c>
      <c r="C4" s="1"/>
      <c r="D4" s="1"/>
      <c r="E4" s="36"/>
      <c r="F4" s="36"/>
      <c r="G4" s="22"/>
      <c r="H4" s="95"/>
      <c r="I4" s="22"/>
      <c r="J4" s="22"/>
      <c r="L4" s="29"/>
    </row>
    <row r="5" spans="1:36" ht="15.75" customHeight="1">
      <c r="A5" s="23" t="s">
        <v>240</v>
      </c>
      <c r="B5" s="22"/>
      <c r="C5" s="4"/>
      <c r="D5" s="4"/>
      <c r="E5" s="37"/>
      <c r="F5" s="37"/>
      <c r="G5" s="22"/>
      <c r="H5" s="22"/>
      <c r="I5" s="22"/>
      <c r="J5" s="22"/>
      <c r="L5" s="29"/>
    </row>
    <row r="6" spans="1:36" ht="15.75" customHeight="1">
      <c r="A6" s="23" t="s">
        <v>1</v>
      </c>
      <c r="B6" s="22"/>
      <c r="C6" s="4"/>
      <c r="D6" s="4"/>
      <c r="E6" s="37"/>
      <c r="F6" s="38" t="s">
        <v>2</v>
      </c>
      <c r="G6" s="22"/>
      <c r="H6" s="22"/>
      <c r="I6" s="22"/>
      <c r="J6" s="22"/>
    </row>
    <row r="7" spans="1:36" ht="15.75" customHeight="1">
      <c r="A7" s="23" t="s">
        <v>237</v>
      </c>
      <c r="B7" s="22"/>
      <c r="C7" s="2" t="s">
        <v>3</v>
      </c>
      <c r="D7" s="22"/>
      <c r="E7" s="35"/>
      <c r="F7" s="35"/>
      <c r="G7" s="22"/>
      <c r="H7" s="22"/>
      <c r="I7" s="22"/>
      <c r="J7" s="22"/>
    </row>
    <row r="8" spans="1:36" ht="15.75" customHeight="1">
      <c r="A8" s="23" t="s">
        <v>238</v>
      </c>
      <c r="B8" s="22"/>
      <c r="C8" s="4"/>
      <c r="D8" s="22"/>
      <c r="E8" s="35"/>
      <c r="F8" s="35"/>
      <c r="G8" s="22"/>
      <c r="H8" s="22"/>
      <c r="I8" s="22"/>
      <c r="J8" s="22"/>
    </row>
    <row r="9" spans="1:36" ht="14" customHeight="1">
      <c r="A9" s="23" t="s">
        <v>6</v>
      </c>
      <c r="B9" s="22"/>
      <c r="C9" s="4"/>
      <c r="D9" s="22"/>
      <c r="E9" s="35"/>
      <c r="F9" s="35"/>
      <c r="G9" s="22"/>
      <c r="H9" s="22"/>
      <c r="I9" s="22"/>
      <c r="J9" s="22"/>
    </row>
    <row r="10" spans="1:36" s="22" customFormat="1" ht="15.75" customHeight="1">
      <c r="A10" s="23" t="s">
        <v>251</v>
      </c>
      <c r="C10" s="4"/>
      <c r="E10" s="35"/>
      <c r="F10" s="3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s="22" customFormat="1" ht="15.75" customHeight="1">
      <c r="A11" s="8">
        <v>0</v>
      </c>
      <c r="B11" s="5" t="s">
        <v>252</v>
      </c>
      <c r="D11" s="5"/>
      <c r="E11" s="39"/>
      <c r="F11" s="4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s="22" customFormat="1" ht="15.75" customHeight="1">
      <c r="A12" s="8">
        <v>0</v>
      </c>
      <c r="B12" s="5" t="s">
        <v>253</v>
      </c>
      <c r="D12" s="5"/>
      <c r="E12" s="39"/>
      <c r="F12" s="4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s="22" customFormat="1" ht="15.75" customHeight="1">
      <c r="A13" s="20">
        <v>0</v>
      </c>
      <c r="B13" s="21" t="s">
        <v>257</v>
      </c>
      <c r="C13" s="4"/>
      <c r="D13" s="2"/>
      <c r="E13" s="39"/>
      <c r="F13" s="4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s="22" customFormat="1" ht="15.75" customHeight="1">
      <c r="A14" s="20">
        <v>0</v>
      </c>
      <c r="B14" s="21" t="s">
        <v>258</v>
      </c>
      <c r="C14" s="4"/>
      <c r="D14" s="2"/>
      <c r="E14" s="39"/>
      <c r="F14" s="4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s="22" customFormat="1" ht="15.75" customHeight="1">
      <c r="A15" s="20">
        <v>0</v>
      </c>
      <c r="B15" s="21" t="s">
        <v>256</v>
      </c>
      <c r="C15" s="4"/>
      <c r="D15" s="2"/>
      <c r="E15" s="39"/>
      <c r="F15" s="4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s="22" customFormat="1" ht="15.75" customHeight="1">
      <c r="A16" s="20">
        <v>0</v>
      </c>
      <c r="B16" s="21" t="s">
        <v>254</v>
      </c>
      <c r="C16" s="4"/>
      <c r="D16" s="2"/>
      <c r="E16" s="39"/>
      <c r="F16" s="4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s="22" customFormat="1" ht="15.75" customHeight="1">
      <c r="A17" s="20">
        <v>0</v>
      </c>
      <c r="B17" s="21" t="s">
        <v>255</v>
      </c>
      <c r="C17" s="4"/>
      <c r="D17" s="2"/>
      <c r="E17" s="39"/>
      <c r="F17" s="4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s="22" customFormat="1" ht="15.75" customHeight="1">
      <c r="A18" s="2"/>
      <c r="B18" s="4"/>
      <c r="C18" s="4"/>
      <c r="D18" s="2"/>
      <c r="E18" s="39"/>
      <c r="F18" s="4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s="22" customFormat="1" ht="15.75" customHeight="1">
      <c r="A19" s="25"/>
      <c r="B19" s="25" t="s">
        <v>0</v>
      </c>
      <c r="C19" s="18"/>
      <c r="D19" s="18"/>
      <c r="E19" s="39"/>
      <c r="F19" s="40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s="22" customFormat="1" ht="15.75" customHeight="1">
      <c r="A20" s="25" t="s">
        <v>7</v>
      </c>
      <c r="B20" s="30" t="s">
        <v>8</v>
      </c>
      <c r="C20" s="30"/>
      <c r="D20" s="77" t="s">
        <v>304</v>
      </c>
      <c r="E20" s="76"/>
      <c r="F20" s="78" t="s">
        <v>302</v>
      </c>
      <c r="G20" s="78" t="s">
        <v>301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s="22" customFormat="1" ht="15.75" customHeight="1">
      <c r="A21" s="20">
        <v>1000</v>
      </c>
      <c r="B21" s="21" t="s">
        <v>9</v>
      </c>
      <c r="C21" s="21"/>
      <c r="D21" s="57">
        <f>(F70)</f>
        <v>0</v>
      </c>
      <c r="E21" s="39"/>
      <c r="F21" s="75">
        <f>(I70)</f>
        <v>0</v>
      </c>
      <c r="G21" s="79">
        <f>SUM(D21+F21)</f>
        <v>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5.75" customHeight="1">
      <c r="A22" s="20">
        <v>2000</v>
      </c>
      <c r="B22" s="21" t="s">
        <v>10</v>
      </c>
      <c r="C22" s="21"/>
      <c r="D22" s="57">
        <f>(F83)</f>
        <v>0</v>
      </c>
      <c r="E22" s="39"/>
      <c r="F22" s="75">
        <f>(I83)</f>
        <v>0</v>
      </c>
      <c r="G22" s="79">
        <f t="shared" ref="G22:G30" si="0">SUM(D22+F22)</f>
        <v>0</v>
      </c>
      <c r="H22" s="22"/>
      <c r="I22" s="22"/>
      <c r="J22" s="22"/>
    </row>
    <row r="23" spans="1:36" ht="15.75" customHeight="1">
      <c r="A23" s="20">
        <v>3000</v>
      </c>
      <c r="B23" s="21" t="s">
        <v>11</v>
      </c>
      <c r="C23" s="21"/>
      <c r="D23" s="57">
        <f>(F123)</f>
        <v>0</v>
      </c>
      <c r="E23" s="39"/>
      <c r="F23" s="75">
        <f>(I123)</f>
        <v>0</v>
      </c>
      <c r="G23" s="79">
        <f t="shared" si="0"/>
        <v>0</v>
      </c>
      <c r="H23" s="22"/>
      <c r="I23" s="22"/>
      <c r="J23" s="22"/>
    </row>
    <row r="24" spans="1:36" ht="15.75" customHeight="1">
      <c r="A24" s="20">
        <v>4000</v>
      </c>
      <c r="B24" s="21" t="s">
        <v>15</v>
      </c>
      <c r="C24" s="21"/>
      <c r="D24" s="57">
        <f>(F158)</f>
        <v>0</v>
      </c>
      <c r="E24" s="39"/>
      <c r="F24" s="75">
        <f>(I158)</f>
        <v>0</v>
      </c>
      <c r="G24" s="79">
        <f t="shared" si="0"/>
        <v>0</v>
      </c>
      <c r="H24" s="22"/>
      <c r="I24" s="22"/>
      <c r="J24" s="22"/>
    </row>
    <row r="25" spans="1:36" ht="15.75" customHeight="1">
      <c r="A25" s="20">
        <v>5000</v>
      </c>
      <c r="B25" s="21" t="s">
        <v>16</v>
      </c>
      <c r="C25" s="21"/>
      <c r="D25" s="57">
        <f>(F217)</f>
        <v>0</v>
      </c>
      <c r="E25" s="39"/>
      <c r="F25" s="75">
        <f>(I217)</f>
        <v>0</v>
      </c>
      <c r="G25" s="79">
        <f t="shared" si="0"/>
        <v>0</v>
      </c>
      <c r="H25" s="22"/>
      <c r="I25" s="22"/>
      <c r="J25" s="22"/>
    </row>
    <row r="26" spans="1:36" ht="15.75" customHeight="1">
      <c r="A26" s="20">
        <v>6000</v>
      </c>
      <c r="B26" s="21" t="s">
        <v>18</v>
      </c>
      <c r="C26" s="21"/>
      <c r="D26" s="57">
        <f>(F234)</f>
        <v>0</v>
      </c>
      <c r="E26" s="39"/>
      <c r="F26" s="75">
        <f>(I234)</f>
        <v>0</v>
      </c>
      <c r="G26" s="79">
        <f t="shared" si="0"/>
        <v>0</v>
      </c>
      <c r="H26" s="22"/>
      <c r="I26" s="22"/>
      <c r="J26" s="22"/>
    </row>
    <row r="27" spans="1:36" ht="15.75" customHeight="1">
      <c r="A27" s="20">
        <v>7000</v>
      </c>
      <c r="B27" s="21" t="s">
        <v>21</v>
      </c>
      <c r="C27" s="21"/>
      <c r="D27" s="57">
        <f>(F310)</f>
        <v>0</v>
      </c>
      <c r="E27" s="39"/>
      <c r="F27" s="75">
        <f>(I310)</f>
        <v>0</v>
      </c>
      <c r="G27" s="79">
        <f t="shared" si="0"/>
        <v>0</v>
      </c>
      <c r="H27" s="22"/>
      <c r="I27" s="22"/>
      <c r="J27" s="22"/>
    </row>
    <row r="28" spans="1:36" ht="15.75" customHeight="1">
      <c r="A28" s="20">
        <v>8000</v>
      </c>
      <c r="B28" s="21" t="s">
        <v>23</v>
      </c>
      <c r="C28" s="21"/>
      <c r="D28" s="57">
        <f>(F321)</f>
        <v>0</v>
      </c>
      <c r="E28" s="39"/>
      <c r="F28" s="75">
        <f>(I321)</f>
        <v>0</v>
      </c>
      <c r="G28" s="79">
        <f t="shared" si="0"/>
        <v>0</v>
      </c>
      <c r="H28" s="22"/>
      <c r="I28" s="22"/>
      <c r="J28" s="22"/>
    </row>
    <row r="29" spans="1:36" ht="15.75" customHeight="1">
      <c r="A29" s="20">
        <v>9000</v>
      </c>
      <c r="B29" s="21" t="s">
        <v>25</v>
      </c>
      <c r="C29" s="21"/>
      <c r="D29" s="57">
        <f>(F344)</f>
        <v>0</v>
      </c>
      <c r="E29" s="39"/>
      <c r="F29" s="75">
        <f>(I344)</f>
        <v>0</v>
      </c>
      <c r="G29" s="79">
        <f t="shared" si="0"/>
        <v>0</v>
      </c>
      <c r="H29" s="22"/>
      <c r="I29" s="22"/>
      <c r="J29" s="22"/>
    </row>
    <row r="30" spans="1:36" ht="15.75" customHeight="1">
      <c r="A30" s="20">
        <v>10000</v>
      </c>
      <c r="B30" s="21" t="s">
        <v>28</v>
      </c>
      <c r="C30" s="21"/>
      <c r="D30" s="57">
        <f>(F366)</f>
        <v>0</v>
      </c>
      <c r="E30" s="39"/>
      <c r="F30" s="75">
        <f>(I366)</f>
        <v>0</v>
      </c>
      <c r="G30" s="79">
        <f t="shared" si="0"/>
        <v>0</v>
      </c>
      <c r="H30" s="22"/>
      <c r="I30" s="22"/>
      <c r="J30" s="22"/>
    </row>
    <row r="31" spans="1:36" ht="15.75" customHeight="1">
      <c r="A31" s="21"/>
      <c r="B31" s="21"/>
      <c r="C31" s="21"/>
      <c r="D31" s="58"/>
      <c r="E31" s="39"/>
      <c r="F31" s="62"/>
      <c r="G31" s="22"/>
      <c r="H31" s="22"/>
      <c r="I31" s="22"/>
      <c r="J31" s="22"/>
    </row>
    <row r="32" spans="1:36" ht="15.75" customHeight="1">
      <c r="A32" s="21"/>
      <c r="B32" s="21" t="s">
        <v>31</v>
      </c>
      <c r="C32" s="21"/>
      <c r="D32" s="57">
        <f>SUM(D21+D22+D23+D24+D25+D26+D27+D28+D29+D30)</f>
        <v>0</v>
      </c>
      <c r="E32" s="39"/>
      <c r="F32" s="75">
        <f>SUM(F21:F30)</f>
        <v>0</v>
      </c>
      <c r="G32" s="79">
        <f t="shared" ref="G32:G34" si="1">SUM(D32+F32)</f>
        <v>0</v>
      </c>
      <c r="H32" s="22"/>
      <c r="I32" s="22"/>
      <c r="J32" s="22"/>
    </row>
    <row r="33" spans="1:10" ht="15.75" customHeight="1">
      <c r="A33" s="21"/>
      <c r="B33" s="21" t="s">
        <v>5</v>
      </c>
      <c r="C33" s="31">
        <v>0</v>
      </c>
      <c r="D33" s="57">
        <f>SUM(D32*C33)</f>
        <v>0</v>
      </c>
      <c r="E33" s="39"/>
      <c r="F33" s="62"/>
      <c r="G33" s="79">
        <f t="shared" si="1"/>
        <v>0</v>
      </c>
      <c r="H33" s="22"/>
      <c r="I33" s="22"/>
      <c r="J33" s="22"/>
    </row>
    <row r="34" spans="1:10" ht="15.75" customHeight="1">
      <c r="A34" s="21"/>
      <c r="B34" s="21" t="s">
        <v>34</v>
      </c>
      <c r="C34" s="31">
        <v>0</v>
      </c>
      <c r="D34" s="57">
        <f>SUM(D32*C34)</f>
        <v>0</v>
      </c>
      <c r="E34" s="39"/>
      <c r="F34" s="62"/>
      <c r="G34" s="79">
        <f t="shared" si="1"/>
        <v>0</v>
      </c>
      <c r="H34" s="22"/>
      <c r="I34" s="22"/>
      <c r="J34" s="22"/>
    </row>
    <row r="35" spans="1:10" ht="15.75" customHeight="1">
      <c r="A35" s="21"/>
      <c r="B35" s="21"/>
      <c r="C35" s="21"/>
      <c r="D35" s="58" t="s">
        <v>12</v>
      </c>
      <c r="E35" s="39"/>
      <c r="F35" s="40"/>
      <c r="G35" s="22"/>
      <c r="H35" s="22"/>
      <c r="I35" s="22"/>
      <c r="J35" s="22"/>
    </row>
    <row r="36" spans="1:10" ht="15.75" customHeight="1">
      <c r="A36" s="21"/>
      <c r="B36" s="60" t="s">
        <v>275</v>
      </c>
      <c r="C36" s="60"/>
      <c r="D36" s="61">
        <f>SUM(D32:D34)</f>
        <v>0</v>
      </c>
      <c r="E36" s="68"/>
      <c r="F36" s="80">
        <f>SUM(F21:F34)</f>
        <v>0</v>
      </c>
      <c r="G36" s="80">
        <f>SUM(G21:G34)</f>
        <v>0</v>
      </c>
      <c r="H36" s="22"/>
      <c r="I36" s="22"/>
      <c r="J36" s="22"/>
    </row>
    <row r="37" spans="1:10" ht="15.75" customHeight="1">
      <c r="A37" s="25"/>
      <c r="B37" s="25" t="s">
        <v>239</v>
      </c>
      <c r="C37" s="18"/>
      <c r="D37" s="18"/>
      <c r="E37" s="39"/>
      <c r="F37" s="40"/>
      <c r="G37" s="22"/>
      <c r="H37" s="22"/>
      <c r="I37" s="22"/>
      <c r="J37" s="22"/>
    </row>
    <row r="38" spans="1:10" ht="15.75" customHeight="1">
      <c r="A38" s="6" t="s">
        <v>12</v>
      </c>
      <c r="B38" s="71" t="s">
        <v>13</v>
      </c>
      <c r="C38" s="72" t="s">
        <v>278</v>
      </c>
      <c r="D38" s="72" t="s">
        <v>14</v>
      </c>
      <c r="E38" s="73" t="s">
        <v>277</v>
      </c>
      <c r="F38" s="73" t="s">
        <v>305</v>
      </c>
      <c r="G38" s="69" t="s">
        <v>299</v>
      </c>
      <c r="H38" s="69" t="s">
        <v>300</v>
      </c>
      <c r="I38" s="69" t="s">
        <v>302</v>
      </c>
      <c r="J38" s="70" t="s">
        <v>301</v>
      </c>
    </row>
    <row r="39" spans="1:10" ht="15.75" customHeight="1">
      <c r="A39" s="1"/>
      <c r="B39" s="1"/>
      <c r="C39" s="1"/>
      <c r="D39" s="8"/>
      <c r="E39" s="36"/>
      <c r="F39" s="36"/>
      <c r="G39" s="22"/>
      <c r="H39" s="22"/>
      <c r="I39" s="22"/>
      <c r="J39" s="22"/>
    </row>
    <row r="40" spans="1:10" ht="12">
      <c r="A40" s="14">
        <v>1000</v>
      </c>
      <c r="B40" s="81" t="s">
        <v>17</v>
      </c>
      <c r="C40" s="82"/>
      <c r="D40" s="83"/>
      <c r="E40" s="36"/>
      <c r="F40" s="41">
        <f>(F41+F42+F43+F44+F45+F46+F47+F48+F49)</f>
        <v>0</v>
      </c>
      <c r="G40" s="22"/>
      <c r="H40" s="22"/>
      <c r="I40" s="59">
        <f>(I41+I42+I43+I44+I45+I46+I47+I48+I49)</f>
        <v>0</v>
      </c>
      <c r="J40" s="41">
        <f>SUM(F40+I40)</f>
        <v>0</v>
      </c>
    </row>
    <row r="41" spans="1:10" ht="15.75" customHeight="1">
      <c r="A41" s="8">
        <v>1010</v>
      </c>
      <c r="B41" s="3" t="s">
        <v>19</v>
      </c>
      <c r="C41" s="8"/>
      <c r="D41" s="8" t="s">
        <v>20</v>
      </c>
      <c r="E41" s="42"/>
      <c r="F41" s="43">
        <f t="shared" ref="F41:F49" si="2">(C41*E41)</f>
        <v>0</v>
      </c>
      <c r="G41" s="22"/>
      <c r="H41" s="22"/>
      <c r="I41" s="65">
        <f>SUM(G41*H41)</f>
        <v>0</v>
      </c>
      <c r="J41" s="66">
        <f>SUM(F41+I41)</f>
        <v>0</v>
      </c>
    </row>
    <row r="42" spans="1:10" ht="15.75" customHeight="1">
      <c r="A42" s="8">
        <v>1020</v>
      </c>
      <c r="B42" s="3" t="s">
        <v>22</v>
      </c>
      <c r="C42" s="8"/>
      <c r="D42" s="8" t="s">
        <v>20</v>
      </c>
      <c r="E42" s="42"/>
      <c r="F42" s="43">
        <f t="shared" si="2"/>
        <v>0</v>
      </c>
      <c r="G42" s="22"/>
      <c r="H42" s="22"/>
      <c r="I42" s="65">
        <f t="shared" ref="I42:I49" si="3">SUM(G42*H42)</f>
        <v>0</v>
      </c>
      <c r="J42" s="66">
        <f t="shared" ref="J42:J49" si="4">SUM(F42+I42)</f>
        <v>0</v>
      </c>
    </row>
    <row r="43" spans="1:10" ht="15.75" customHeight="1">
      <c r="A43" s="8">
        <v>1030</v>
      </c>
      <c r="B43" s="3" t="s">
        <v>24</v>
      </c>
      <c r="C43" s="8"/>
      <c r="D43" s="8" t="s">
        <v>20</v>
      </c>
      <c r="E43" s="42"/>
      <c r="F43" s="43">
        <f t="shared" si="2"/>
        <v>0</v>
      </c>
      <c r="G43" s="22"/>
      <c r="H43" s="22"/>
      <c r="I43" s="65">
        <f t="shared" si="3"/>
        <v>0</v>
      </c>
      <c r="J43" s="66">
        <f t="shared" si="4"/>
        <v>0</v>
      </c>
    </row>
    <row r="44" spans="1:10" ht="15.75" customHeight="1">
      <c r="A44" s="8">
        <v>1040</v>
      </c>
      <c r="B44" s="3" t="s">
        <v>26</v>
      </c>
      <c r="C44" s="8"/>
      <c r="D44" s="8" t="s">
        <v>27</v>
      </c>
      <c r="E44" s="42"/>
      <c r="F44" s="43">
        <f t="shared" si="2"/>
        <v>0</v>
      </c>
      <c r="G44" s="22"/>
      <c r="H44" s="22"/>
      <c r="I44" s="65">
        <f t="shared" si="3"/>
        <v>0</v>
      </c>
      <c r="J44" s="66">
        <f t="shared" si="4"/>
        <v>0</v>
      </c>
    </row>
    <row r="45" spans="1:10" ht="15.75" customHeight="1">
      <c r="A45" s="8">
        <v>1050</v>
      </c>
      <c r="B45" s="3" t="s">
        <v>29</v>
      </c>
      <c r="C45" s="8"/>
      <c r="D45" s="8" t="s">
        <v>27</v>
      </c>
      <c r="E45" s="42"/>
      <c r="F45" s="43">
        <f t="shared" si="2"/>
        <v>0</v>
      </c>
      <c r="G45" s="22"/>
      <c r="H45" s="22"/>
      <c r="I45" s="65">
        <f t="shared" si="3"/>
        <v>0</v>
      </c>
      <c r="J45" s="66">
        <f t="shared" si="4"/>
        <v>0</v>
      </c>
    </row>
    <row r="46" spans="1:10" ht="15.75" customHeight="1">
      <c r="A46" s="8">
        <v>1060</v>
      </c>
      <c r="B46" s="3" t="s">
        <v>30</v>
      </c>
      <c r="C46" s="8"/>
      <c r="D46" s="8" t="s">
        <v>4</v>
      </c>
      <c r="E46" s="42"/>
      <c r="F46" s="43">
        <f t="shared" si="2"/>
        <v>0</v>
      </c>
      <c r="G46" s="22"/>
      <c r="H46" s="22"/>
      <c r="I46" s="65">
        <f t="shared" si="3"/>
        <v>0</v>
      </c>
      <c r="J46" s="66">
        <f t="shared" si="4"/>
        <v>0</v>
      </c>
    </row>
    <row r="47" spans="1:10" ht="15.75" customHeight="1">
      <c r="A47" s="8">
        <v>1070</v>
      </c>
      <c r="B47" s="3" t="s">
        <v>32</v>
      </c>
      <c r="C47" s="8"/>
      <c r="D47" s="8" t="s">
        <v>27</v>
      </c>
      <c r="E47" s="42"/>
      <c r="F47" s="43">
        <f t="shared" si="2"/>
        <v>0</v>
      </c>
      <c r="G47" s="22"/>
      <c r="H47" s="22"/>
      <c r="I47" s="65">
        <f t="shared" si="3"/>
        <v>0</v>
      </c>
      <c r="J47" s="66">
        <f t="shared" si="4"/>
        <v>0</v>
      </c>
    </row>
    <row r="48" spans="1:10" ht="15.75" customHeight="1">
      <c r="A48" s="49">
        <v>1089</v>
      </c>
      <c r="B48" s="50" t="s">
        <v>33</v>
      </c>
      <c r="C48" s="49"/>
      <c r="D48" s="49"/>
      <c r="E48" s="51"/>
      <c r="F48" s="43">
        <f t="shared" si="2"/>
        <v>0</v>
      </c>
      <c r="G48" s="22"/>
      <c r="H48" s="22"/>
      <c r="I48" s="65">
        <f t="shared" si="3"/>
        <v>0</v>
      </c>
      <c r="J48" s="66">
        <f t="shared" si="4"/>
        <v>0</v>
      </c>
    </row>
    <row r="49" spans="1:12" ht="15.75" customHeight="1">
      <c r="A49" s="49">
        <v>1099</v>
      </c>
      <c r="B49" s="50" t="s">
        <v>35</v>
      </c>
      <c r="C49" s="52"/>
      <c r="D49" s="49"/>
      <c r="E49" s="51"/>
      <c r="F49" s="43">
        <f t="shared" si="2"/>
        <v>0</v>
      </c>
      <c r="G49" s="22"/>
      <c r="H49" s="22"/>
      <c r="I49" s="65">
        <f t="shared" si="3"/>
        <v>0</v>
      </c>
      <c r="J49" s="66">
        <f t="shared" si="4"/>
        <v>0</v>
      </c>
    </row>
    <row r="50" spans="1:12" ht="15.75" customHeight="1">
      <c r="A50" s="1"/>
      <c r="B50" s="1"/>
      <c r="C50" s="8"/>
      <c r="D50" s="8"/>
      <c r="E50" s="36"/>
      <c r="F50" s="42"/>
      <c r="G50" s="22"/>
      <c r="H50" s="22"/>
      <c r="I50" s="22"/>
      <c r="J50" s="22"/>
    </row>
    <row r="51" spans="1:12" ht="12">
      <c r="A51" s="14">
        <v>1100</v>
      </c>
      <c r="B51" s="2" t="s">
        <v>36</v>
      </c>
      <c r="C51" s="8"/>
      <c r="D51" s="8"/>
      <c r="E51" s="36"/>
      <c r="F51" s="41">
        <f>(F52+F53+F54+F55+F56)</f>
        <v>0</v>
      </c>
      <c r="G51" s="22"/>
      <c r="H51" s="22"/>
      <c r="I51" s="59">
        <f>(I52+I53+I54+I55+I56)</f>
        <v>0</v>
      </c>
      <c r="J51" s="41">
        <f>SUM(F51+I51)</f>
        <v>0</v>
      </c>
    </row>
    <row r="52" spans="1:12" ht="15.75" customHeight="1">
      <c r="A52" s="8">
        <v>1110</v>
      </c>
      <c r="B52" s="3" t="s">
        <v>37</v>
      </c>
      <c r="C52" s="8"/>
      <c r="D52" s="8" t="s">
        <v>38</v>
      </c>
      <c r="E52" s="42"/>
      <c r="F52" s="43">
        <f>(C52*E52)</f>
        <v>0</v>
      </c>
      <c r="G52" s="22"/>
      <c r="H52" s="22"/>
      <c r="I52" s="63">
        <f>(G52*H52)</f>
        <v>0</v>
      </c>
      <c r="J52" s="66">
        <f t="shared" ref="J52:J56" si="5">SUM(F52+I52)</f>
        <v>0</v>
      </c>
    </row>
    <row r="53" spans="1:12" ht="15.75" customHeight="1">
      <c r="A53" s="8">
        <v>1120</v>
      </c>
      <c r="B53" s="3" t="s">
        <v>39</v>
      </c>
      <c r="C53" s="8"/>
      <c r="D53" s="8" t="s">
        <v>38</v>
      </c>
      <c r="E53" s="42"/>
      <c r="F53" s="43">
        <f>(C53*E53)</f>
        <v>0</v>
      </c>
      <c r="G53" s="22"/>
      <c r="H53" s="22"/>
      <c r="I53" s="63">
        <f t="shared" ref="I53:I56" si="6">(G53*H53)</f>
        <v>0</v>
      </c>
      <c r="J53" s="66">
        <f t="shared" si="5"/>
        <v>0</v>
      </c>
    </row>
    <row r="54" spans="1:12" ht="15.75" customHeight="1">
      <c r="A54" s="8">
        <v>1130</v>
      </c>
      <c r="B54" s="3" t="s">
        <v>40</v>
      </c>
      <c r="C54" s="8"/>
      <c r="D54" s="8" t="s">
        <v>38</v>
      </c>
      <c r="E54" s="42"/>
      <c r="F54" s="43">
        <f>(C54*E54)</f>
        <v>0</v>
      </c>
      <c r="G54" s="22"/>
      <c r="H54" s="22"/>
      <c r="I54" s="63">
        <f t="shared" si="6"/>
        <v>0</v>
      </c>
      <c r="J54" s="66">
        <f t="shared" si="5"/>
        <v>0</v>
      </c>
      <c r="L54" s="29"/>
    </row>
    <row r="55" spans="1:12" ht="15.75" customHeight="1">
      <c r="A55" s="8">
        <v>1140</v>
      </c>
      <c r="B55" s="3" t="s">
        <v>41</v>
      </c>
      <c r="C55" s="8"/>
      <c r="D55" s="8" t="s">
        <v>38</v>
      </c>
      <c r="E55" s="42"/>
      <c r="F55" s="43">
        <f>(C55*E55)</f>
        <v>0</v>
      </c>
      <c r="G55" s="22"/>
      <c r="H55" s="22"/>
      <c r="I55" s="63">
        <f t="shared" si="6"/>
        <v>0</v>
      </c>
      <c r="J55" s="66">
        <f t="shared" si="5"/>
        <v>0</v>
      </c>
      <c r="L55" s="29"/>
    </row>
    <row r="56" spans="1:12" ht="15.75" customHeight="1">
      <c r="A56" s="8">
        <v>1190</v>
      </c>
      <c r="B56" s="3" t="s">
        <v>42</v>
      </c>
      <c r="C56" s="8"/>
      <c r="D56" s="8" t="s">
        <v>38</v>
      </c>
      <c r="E56" s="42"/>
      <c r="F56" s="43">
        <f>(C56*E56)</f>
        <v>0</v>
      </c>
      <c r="G56" s="22"/>
      <c r="H56" s="22"/>
      <c r="I56" s="63">
        <f t="shared" si="6"/>
        <v>0</v>
      </c>
      <c r="J56" s="66">
        <f t="shared" si="5"/>
        <v>0</v>
      </c>
    </row>
    <row r="57" spans="1:12" ht="15.75" customHeight="1">
      <c r="A57" s="1"/>
      <c r="B57" s="1"/>
      <c r="C57" s="8"/>
      <c r="D57" s="8"/>
      <c r="E57" s="36"/>
      <c r="F57" s="42"/>
      <c r="G57" s="22"/>
      <c r="H57" s="22"/>
      <c r="I57" s="22"/>
      <c r="J57" s="22"/>
    </row>
    <row r="58" spans="1:12" ht="12">
      <c r="A58" s="14">
        <v>1200</v>
      </c>
      <c r="B58" s="2" t="s">
        <v>43</v>
      </c>
      <c r="C58" s="8"/>
      <c r="D58" s="8"/>
      <c r="E58" s="36"/>
      <c r="F58" s="41">
        <f>(F59+F61+F62+F63+F64+F65+F66+F67+F68)</f>
        <v>0</v>
      </c>
      <c r="G58" s="22"/>
      <c r="H58" s="22"/>
      <c r="I58" s="59">
        <f>(I59+I61+I62+I63+I64+I65+I66+I67+I68)</f>
        <v>0</v>
      </c>
      <c r="J58" s="41">
        <f>SUM(F58+I58)</f>
        <v>0</v>
      </c>
    </row>
    <row r="59" spans="1:12" ht="15.75" customHeight="1">
      <c r="A59" s="8">
        <v>1210</v>
      </c>
      <c r="B59" s="3" t="s">
        <v>44</v>
      </c>
      <c r="C59" s="8"/>
      <c r="D59" s="8" t="s">
        <v>38</v>
      </c>
      <c r="E59" s="42"/>
      <c r="F59" s="43">
        <f t="shared" ref="F59:F68" si="7">(C59*E59)</f>
        <v>0</v>
      </c>
      <c r="G59" s="22"/>
      <c r="H59" s="22"/>
      <c r="I59" s="63">
        <f>(G59*H59)</f>
        <v>0</v>
      </c>
      <c r="J59" s="66">
        <f t="shared" ref="J59:J70" si="8">SUM(F59+I59)</f>
        <v>0</v>
      </c>
    </row>
    <row r="60" spans="1:12" ht="15.75" customHeight="1">
      <c r="A60" s="8">
        <v>1220</v>
      </c>
      <c r="B60" s="3" t="s">
        <v>236</v>
      </c>
      <c r="C60" s="8"/>
      <c r="D60" s="8" t="s">
        <v>38</v>
      </c>
      <c r="E60" s="42"/>
      <c r="F60" s="43">
        <f t="shared" si="7"/>
        <v>0</v>
      </c>
      <c r="G60" s="22"/>
      <c r="H60" s="22"/>
      <c r="I60" s="63">
        <f t="shared" ref="I60:I68" si="9">(G60*H60)</f>
        <v>0</v>
      </c>
      <c r="J60" s="66">
        <f t="shared" si="8"/>
        <v>0</v>
      </c>
    </row>
    <row r="61" spans="1:12" ht="15.75" customHeight="1">
      <c r="A61" s="8">
        <v>1230</v>
      </c>
      <c r="B61" s="3" t="s">
        <v>234</v>
      </c>
      <c r="C61" s="8"/>
      <c r="D61" s="8" t="s">
        <v>27</v>
      </c>
      <c r="E61" s="42"/>
      <c r="F61" s="43">
        <f t="shared" si="7"/>
        <v>0</v>
      </c>
      <c r="G61" s="22"/>
      <c r="H61" s="22"/>
      <c r="I61" s="63">
        <f t="shared" si="9"/>
        <v>0</v>
      </c>
      <c r="J61" s="66">
        <f t="shared" si="8"/>
        <v>0</v>
      </c>
    </row>
    <row r="62" spans="1:12" ht="15.75" customHeight="1">
      <c r="A62" s="8">
        <v>1240</v>
      </c>
      <c r="B62" s="3" t="s">
        <v>235</v>
      </c>
      <c r="C62" s="8"/>
      <c r="D62" s="8" t="s">
        <v>27</v>
      </c>
      <c r="E62" s="42"/>
      <c r="F62" s="43">
        <f t="shared" si="7"/>
        <v>0</v>
      </c>
      <c r="G62" s="22"/>
      <c r="H62" s="22"/>
      <c r="I62" s="63">
        <f t="shared" si="9"/>
        <v>0</v>
      </c>
      <c r="J62" s="66">
        <f t="shared" si="8"/>
        <v>0</v>
      </c>
    </row>
    <row r="63" spans="1:12" ht="15.75" customHeight="1">
      <c r="A63" s="8">
        <v>1250</v>
      </c>
      <c r="B63" s="3" t="s">
        <v>45</v>
      </c>
      <c r="C63" s="8"/>
      <c r="D63" s="8" t="s">
        <v>27</v>
      </c>
      <c r="E63" s="42"/>
      <c r="F63" s="43">
        <f t="shared" si="7"/>
        <v>0</v>
      </c>
      <c r="G63" s="22"/>
      <c r="H63" s="22"/>
      <c r="I63" s="63">
        <f t="shared" si="9"/>
        <v>0</v>
      </c>
      <c r="J63" s="66">
        <f t="shared" si="8"/>
        <v>0</v>
      </c>
    </row>
    <row r="64" spans="1:12" ht="15.75" customHeight="1">
      <c r="A64" s="8">
        <v>1260</v>
      </c>
      <c r="B64" s="3" t="s">
        <v>46</v>
      </c>
      <c r="C64" s="8"/>
      <c r="D64" s="8" t="s">
        <v>38</v>
      </c>
      <c r="E64" s="42"/>
      <c r="F64" s="43">
        <f t="shared" si="7"/>
        <v>0</v>
      </c>
      <c r="G64" s="22"/>
      <c r="H64" s="22"/>
      <c r="I64" s="63">
        <f t="shared" si="9"/>
        <v>0</v>
      </c>
      <c r="J64" s="66">
        <f t="shared" si="8"/>
        <v>0</v>
      </c>
    </row>
    <row r="65" spans="1:10" ht="15.75" customHeight="1">
      <c r="A65" s="8">
        <v>1270</v>
      </c>
      <c r="B65" s="3" t="s">
        <v>23</v>
      </c>
      <c r="C65" s="8"/>
      <c r="D65" s="8" t="s">
        <v>38</v>
      </c>
      <c r="E65" s="42"/>
      <c r="F65" s="43">
        <f t="shared" si="7"/>
        <v>0</v>
      </c>
      <c r="G65" s="22"/>
      <c r="H65" s="22"/>
      <c r="I65" s="63">
        <f t="shared" si="9"/>
        <v>0</v>
      </c>
      <c r="J65" s="66">
        <f t="shared" si="8"/>
        <v>0</v>
      </c>
    </row>
    <row r="66" spans="1:10" ht="15.75" customHeight="1">
      <c r="A66" s="8">
        <v>1280</v>
      </c>
      <c r="B66" s="3" t="s">
        <v>47</v>
      </c>
      <c r="C66" s="8"/>
      <c r="D66" s="8" t="s">
        <v>38</v>
      </c>
      <c r="E66" s="42"/>
      <c r="F66" s="43">
        <f t="shared" si="7"/>
        <v>0</v>
      </c>
      <c r="G66" s="22"/>
      <c r="H66" s="22"/>
      <c r="I66" s="63">
        <f t="shared" si="9"/>
        <v>0</v>
      </c>
      <c r="J66" s="66">
        <f t="shared" si="8"/>
        <v>0</v>
      </c>
    </row>
    <row r="67" spans="1:10" ht="15.75" customHeight="1">
      <c r="A67" s="8">
        <v>1290</v>
      </c>
      <c r="B67" s="3" t="s">
        <v>48</v>
      </c>
      <c r="C67" s="8"/>
      <c r="D67" s="8" t="s">
        <v>38</v>
      </c>
      <c r="E67" s="42"/>
      <c r="F67" s="43">
        <f t="shared" si="7"/>
        <v>0</v>
      </c>
      <c r="G67" s="22"/>
      <c r="H67" s="22"/>
      <c r="I67" s="63">
        <f t="shared" si="9"/>
        <v>0</v>
      </c>
      <c r="J67" s="66">
        <f t="shared" si="8"/>
        <v>0</v>
      </c>
    </row>
    <row r="68" spans="1:10" ht="15.75" customHeight="1">
      <c r="A68" s="8">
        <v>1295</v>
      </c>
      <c r="B68" s="3" t="s">
        <v>49</v>
      </c>
      <c r="C68" s="8"/>
      <c r="D68" s="8" t="s">
        <v>50</v>
      </c>
      <c r="E68" s="42"/>
      <c r="F68" s="43">
        <f t="shared" si="7"/>
        <v>0</v>
      </c>
      <c r="G68" s="22"/>
      <c r="H68" s="22"/>
      <c r="I68" s="63">
        <f t="shared" si="9"/>
        <v>0</v>
      </c>
      <c r="J68" s="66">
        <f t="shared" si="8"/>
        <v>0</v>
      </c>
    </row>
    <row r="69" spans="1:10" ht="15.75" customHeight="1">
      <c r="A69" s="9"/>
      <c r="B69" s="9"/>
      <c r="C69" s="10"/>
      <c r="D69" s="10"/>
      <c r="E69" s="44"/>
      <c r="F69" s="44"/>
      <c r="G69" s="44"/>
      <c r="H69" s="44"/>
      <c r="I69" s="44"/>
      <c r="J69" s="44"/>
    </row>
    <row r="70" spans="1:10" ht="15.75" customHeight="1">
      <c r="A70" s="1"/>
      <c r="B70" s="2" t="s">
        <v>242</v>
      </c>
      <c r="C70" s="14"/>
      <c r="D70" s="14"/>
      <c r="E70" s="37"/>
      <c r="F70" s="45">
        <f>(F40+F51+F58)</f>
        <v>0</v>
      </c>
      <c r="G70" s="22"/>
      <c r="H70" s="22"/>
      <c r="I70" s="64">
        <f>(I40+I51+I58)</f>
        <v>0</v>
      </c>
      <c r="J70" s="67">
        <f t="shared" si="8"/>
        <v>0</v>
      </c>
    </row>
    <row r="71" spans="1:10" ht="15.75" customHeight="1">
      <c r="A71" s="22"/>
      <c r="B71" s="22"/>
      <c r="C71" s="8"/>
      <c r="D71" s="8"/>
      <c r="E71" s="35"/>
      <c r="F71" s="35"/>
      <c r="G71" s="22"/>
      <c r="H71" s="22"/>
      <c r="I71" s="22"/>
      <c r="J71" s="22"/>
    </row>
    <row r="72" spans="1:10" ht="15.75" customHeight="1">
      <c r="A72" s="6" t="s">
        <v>12</v>
      </c>
      <c r="B72" s="6" t="s">
        <v>51</v>
      </c>
      <c r="C72" s="72" t="s">
        <v>278</v>
      </c>
      <c r="D72" s="72" t="s">
        <v>14</v>
      </c>
      <c r="E72" s="73" t="s">
        <v>277</v>
      </c>
      <c r="F72" s="73" t="s">
        <v>305</v>
      </c>
      <c r="G72" s="69" t="s">
        <v>299</v>
      </c>
      <c r="H72" s="69" t="s">
        <v>300</v>
      </c>
      <c r="I72" s="69" t="s">
        <v>302</v>
      </c>
      <c r="J72" s="70" t="s">
        <v>301</v>
      </c>
    </row>
    <row r="73" spans="1:10" ht="15.75" customHeight="1">
      <c r="A73" s="1"/>
      <c r="B73" s="1"/>
      <c r="C73" s="8"/>
      <c r="D73" s="8"/>
      <c r="E73" s="36"/>
      <c r="F73" s="36"/>
      <c r="G73" s="22"/>
      <c r="H73" s="22"/>
      <c r="I73" s="22"/>
      <c r="J73" s="22"/>
    </row>
    <row r="74" spans="1:10" ht="12">
      <c r="A74" s="14">
        <v>2000</v>
      </c>
      <c r="B74" s="2" t="s">
        <v>52</v>
      </c>
      <c r="C74" s="8"/>
      <c r="D74" s="8"/>
      <c r="E74" s="36"/>
      <c r="F74" s="41">
        <f>(F75+F76+F77+F78+F79+F80+F81)</f>
        <v>0</v>
      </c>
      <c r="G74" s="22"/>
      <c r="H74" s="22"/>
      <c r="I74" s="59">
        <f>(I75+I76+I77+I78+I79+I80+I81)</f>
        <v>0</v>
      </c>
      <c r="J74" s="41">
        <f>SUM(F74+I74)</f>
        <v>0</v>
      </c>
    </row>
    <row r="75" spans="1:10" ht="15.75" customHeight="1">
      <c r="A75" s="8">
        <v>2010</v>
      </c>
      <c r="B75" s="3" t="s">
        <v>19</v>
      </c>
      <c r="C75" s="8"/>
      <c r="D75" s="8" t="s">
        <v>20</v>
      </c>
      <c r="E75" s="42"/>
      <c r="F75" s="43">
        <f t="shared" ref="F75:F81" si="10">(C75*E75)</f>
        <v>0</v>
      </c>
      <c r="G75" s="22"/>
      <c r="H75" s="22"/>
      <c r="I75" s="63">
        <f>(G75*H75)</f>
        <v>0</v>
      </c>
      <c r="J75" s="66">
        <f t="shared" ref="J75:J81" si="11">SUM(F75+I75)</f>
        <v>0</v>
      </c>
    </row>
    <row r="76" spans="1:10" ht="15.75" customHeight="1">
      <c r="A76" s="8">
        <v>2020</v>
      </c>
      <c r="B76" s="3" t="s">
        <v>22</v>
      </c>
      <c r="C76" s="8"/>
      <c r="D76" s="8" t="s">
        <v>20</v>
      </c>
      <c r="E76" s="42"/>
      <c r="F76" s="43">
        <f t="shared" si="10"/>
        <v>0</v>
      </c>
      <c r="G76" s="22"/>
      <c r="H76" s="22"/>
      <c r="I76" s="63">
        <f t="shared" ref="I76:I81" si="12">(G76*H76)</f>
        <v>0</v>
      </c>
      <c r="J76" s="66">
        <f t="shared" si="11"/>
        <v>0</v>
      </c>
    </row>
    <row r="77" spans="1:10" ht="15.75" customHeight="1">
      <c r="A77" s="8">
        <v>2030</v>
      </c>
      <c r="B77" s="3" t="s">
        <v>53</v>
      </c>
      <c r="C77" s="8"/>
      <c r="D77" s="8" t="s">
        <v>20</v>
      </c>
      <c r="E77" s="42"/>
      <c r="F77" s="43">
        <f t="shared" si="10"/>
        <v>0</v>
      </c>
      <c r="G77" s="22"/>
      <c r="H77" s="22"/>
      <c r="I77" s="63">
        <f t="shared" si="12"/>
        <v>0</v>
      </c>
      <c r="J77" s="66">
        <f t="shared" si="11"/>
        <v>0</v>
      </c>
    </row>
    <row r="78" spans="1:10" ht="15.75" customHeight="1">
      <c r="A78" s="8">
        <v>2040</v>
      </c>
      <c r="B78" s="3" t="s">
        <v>54</v>
      </c>
      <c r="C78" s="8"/>
      <c r="D78" s="8" t="s">
        <v>20</v>
      </c>
      <c r="E78" s="42"/>
      <c r="F78" s="43">
        <f t="shared" si="10"/>
        <v>0</v>
      </c>
      <c r="G78" s="22"/>
      <c r="H78" s="22"/>
      <c r="I78" s="63">
        <f t="shared" si="12"/>
        <v>0</v>
      </c>
      <c r="J78" s="66">
        <f t="shared" si="11"/>
        <v>0</v>
      </c>
    </row>
    <row r="79" spans="1:10" ht="15.75" customHeight="1">
      <c r="A79" s="8">
        <v>2050</v>
      </c>
      <c r="B79" s="3" t="s">
        <v>55</v>
      </c>
      <c r="C79" s="8"/>
      <c r="D79" s="8" t="s">
        <v>20</v>
      </c>
      <c r="E79" s="42"/>
      <c r="F79" s="43">
        <f t="shared" si="10"/>
        <v>0</v>
      </c>
      <c r="G79" s="22"/>
      <c r="H79" s="22"/>
      <c r="I79" s="63">
        <f t="shared" si="12"/>
        <v>0</v>
      </c>
      <c r="J79" s="66">
        <f t="shared" si="11"/>
        <v>0</v>
      </c>
    </row>
    <row r="80" spans="1:10" ht="15.75" customHeight="1">
      <c r="A80" s="49">
        <v>2089</v>
      </c>
      <c r="B80" s="50" t="s">
        <v>33</v>
      </c>
      <c r="C80" s="49"/>
      <c r="D80" s="49"/>
      <c r="E80" s="51"/>
      <c r="F80" s="43">
        <f t="shared" si="10"/>
        <v>0</v>
      </c>
      <c r="G80" s="22"/>
      <c r="H80" s="22"/>
      <c r="I80" s="63">
        <f t="shared" si="12"/>
        <v>0</v>
      </c>
      <c r="J80" s="66">
        <f t="shared" si="11"/>
        <v>0</v>
      </c>
    </row>
    <row r="81" spans="1:10" ht="15.75" customHeight="1">
      <c r="A81" s="49">
        <v>2099</v>
      </c>
      <c r="B81" s="50" t="s">
        <v>35</v>
      </c>
      <c r="C81" s="49"/>
      <c r="D81" s="49"/>
      <c r="E81" s="51"/>
      <c r="F81" s="43">
        <f t="shared" si="10"/>
        <v>0</v>
      </c>
      <c r="G81" s="22"/>
      <c r="H81" s="22"/>
      <c r="I81" s="63">
        <f t="shared" si="12"/>
        <v>0</v>
      </c>
      <c r="J81" s="66">
        <f t="shared" si="11"/>
        <v>0</v>
      </c>
    </row>
    <row r="82" spans="1:10" ht="15.75" customHeight="1">
      <c r="A82" s="9"/>
      <c r="B82" s="9"/>
      <c r="C82" s="10"/>
      <c r="D82" s="10"/>
      <c r="E82" s="44"/>
      <c r="F82" s="44"/>
      <c r="G82" s="44"/>
      <c r="H82" s="44"/>
      <c r="I82" s="44"/>
      <c r="J82" s="44"/>
    </row>
    <row r="83" spans="1:10" ht="15.75" customHeight="1">
      <c r="A83" s="1"/>
      <c r="B83" s="2" t="s">
        <v>243</v>
      </c>
      <c r="C83" s="14"/>
      <c r="D83" s="14"/>
      <c r="E83" s="37"/>
      <c r="F83" s="45">
        <f>(F74)</f>
        <v>0</v>
      </c>
      <c r="G83" s="22"/>
      <c r="H83" s="22"/>
      <c r="I83" s="64">
        <f>(I74)</f>
        <v>0</v>
      </c>
      <c r="J83" s="67">
        <f t="shared" ref="J83" si="13">SUM(F83+I83)</f>
        <v>0</v>
      </c>
    </row>
    <row r="84" spans="1:10" ht="15.75" customHeight="1">
      <c r="A84" s="22"/>
      <c r="B84" s="22"/>
      <c r="C84" s="8"/>
      <c r="D84" s="8"/>
      <c r="E84" s="35"/>
      <c r="F84" s="35"/>
      <c r="G84" s="22"/>
      <c r="H84" s="22"/>
      <c r="I84" s="22"/>
      <c r="J84" s="22"/>
    </row>
    <row r="85" spans="1:10" ht="15.75" customHeight="1">
      <c r="A85" s="6" t="s">
        <v>12</v>
      </c>
      <c r="B85" s="6" t="s">
        <v>56</v>
      </c>
      <c r="C85" s="72" t="s">
        <v>278</v>
      </c>
      <c r="D85" s="72" t="s">
        <v>14</v>
      </c>
      <c r="E85" s="73" t="s">
        <v>277</v>
      </c>
      <c r="F85" s="73" t="s">
        <v>305</v>
      </c>
      <c r="G85" s="69" t="s">
        <v>299</v>
      </c>
      <c r="H85" s="69" t="s">
        <v>300</v>
      </c>
      <c r="I85" s="69" t="s">
        <v>302</v>
      </c>
      <c r="J85" s="70" t="s">
        <v>301</v>
      </c>
    </row>
    <row r="86" spans="1:10" ht="15.75" customHeight="1">
      <c r="A86" s="1"/>
      <c r="B86" s="1"/>
      <c r="C86" s="8"/>
      <c r="D86" s="8"/>
      <c r="E86" s="36"/>
      <c r="F86" s="36"/>
      <c r="G86" s="22"/>
      <c r="H86" s="22"/>
      <c r="I86" s="22"/>
      <c r="J86" s="22"/>
    </row>
    <row r="87" spans="1:10" ht="15.75" customHeight="1">
      <c r="A87" s="14">
        <v>3000</v>
      </c>
      <c r="B87" s="2" t="s">
        <v>57</v>
      </c>
      <c r="C87" s="8"/>
      <c r="D87" s="8"/>
      <c r="E87" s="36"/>
      <c r="F87" s="41">
        <f>(F88+F89+F90)</f>
        <v>0</v>
      </c>
      <c r="G87" s="22"/>
      <c r="H87" s="22"/>
      <c r="I87" s="59">
        <f>(I88+I89+I90)</f>
        <v>0</v>
      </c>
      <c r="J87" s="41">
        <f>SUM(F87+I87)</f>
        <v>0</v>
      </c>
    </row>
    <row r="88" spans="1:10" ht="15.75" customHeight="1">
      <c r="A88" s="8">
        <v>3010</v>
      </c>
      <c r="B88" s="3" t="s">
        <v>58</v>
      </c>
      <c r="C88" s="8"/>
      <c r="D88" s="8" t="s">
        <v>20</v>
      </c>
      <c r="E88" s="42"/>
      <c r="F88" s="43">
        <f>(C88*E88)</f>
        <v>0</v>
      </c>
      <c r="G88" s="22"/>
      <c r="H88" s="22"/>
      <c r="I88" s="63">
        <f>(G88*H88)</f>
        <v>0</v>
      </c>
      <c r="J88" s="66">
        <f t="shared" ref="J88:J90" si="14">SUM(F88+I88)</f>
        <v>0</v>
      </c>
    </row>
    <row r="89" spans="1:10" ht="15.75" customHeight="1">
      <c r="A89" s="8">
        <v>3020</v>
      </c>
      <c r="B89" s="3" t="s">
        <v>59</v>
      </c>
      <c r="C89" s="8"/>
      <c r="D89" s="8" t="s">
        <v>20</v>
      </c>
      <c r="E89" s="42"/>
      <c r="F89" s="43">
        <f>(C89*E89)</f>
        <v>0</v>
      </c>
      <c r="G89" s="22"/>
      <c r="H89" s="22"/>
      <c r="I89" s="63">
        <f t="shared" ref="I89:I90" si="15">(G89*H89)</f>
        <v>0</v>
      </c>
      <c r="J89" s="66">
        <f t="shared" si="14"/>
        <v>0</v>
      </c>
    </row>
    <row r="90" spans="1:10" ht="15.75" customHeight="1">
      <c r="A90" s="8">
        <v>3095</v>
      </c>
      <c r="B90" s="3" t="s">
        <v>49</v>
      </c>
      <c r="C90" s="8"/>
      <c r="D90" s="8" t="s">
        <v>38</v>
      </c>
      <c r="E90" s="42"/>
      <c r="F90" s="43">
        <f>(C90*E90)</f>
        <v>0</v>
      </c>
      <c r="G90" s="22"/>
      <c r="H90" s="22"/>
      <c r="I90" s="63">
        <f t="shared" si="15"/>
        <v>0</v>
      </c>
      <c r="J90" s="66">
        <f t="shared" si="14"/>
        <v>0</v>
      </c>
    </row>
    <row r="91" spans="1:10" ht="15.75" customHeight="1">
      <c r="A91" s="8"/>
      <c r="B91" s="1"/>
      <c r="C91" s="8"/>
      <c r="D91" s="8"/>
      <c r="E91" s="36"/>
      <c r="F91" s="36"/>
      <c r="G91" s="22"/>
      <c r="H91" s="22"/>
      <c r="I91" s="22"/>
      <c r="J91" s="22"/>
    </row>
    <row r="92" spans="1:10" ht="15.75" customHeight="1">
      <c r="A92" s="14">
        <v>3100</v>
      </c>
      <c r="B92" s="2" t="s">
        <v>60</v>
      </c>
      <c r="C92" s="8"/>
      <c r="D92" s="8"/>
      <c r="E92" s="36"/>
      <c r="F92" s="41">
        <f>(F93+F94+F95+F96+F97+F98)</f>
        <v>0</v>
      </c>
      <c r="G92" s="22"/>
      <c r="H92" s="22"/>
      <c r="I92" s="59">
        <f>(I93+I94+I95+I96+I97+I98)</f>
        <v>0</v>
      </c>
      <c r="J92" s="41">
        <f>SUM(F92+I92)</f>
        <v>0</v>
      </c>
    </row>
    <row r="93" spans="1:10" ht="15.75" customHeight="1">
      <c r="A93" s="8">
        <v>3110</v>
      </c>
      <c r="B93" s="3" t="s">
        <v>61</v>
      </c>
      <c r="C93" s="8"/>
      <c r="D93" s="8" t="s">
        <v>4</v>
      </c>
      <c r="E93" s="42"/>
      <c r="F93" s="43">
        <f t="shared" ref="F93:F98" si="16">(C93*E93)</f>
        <v>0</v>
      </c>
      <c r="G93" s="22"/>
      <c r="H93" s="22"/>
      <c r="I93" s="63">
        <f>(G93*H93)</f>
        <v>0</v>
      </c>
      <c r="J93" s="66">
        <f t="shared" ref="J93:J98" si="17">SUM(F93+I93)</f>
        <v>0</v>
      </c>
    </row>
    <row r="94" spans="1:10" ht="15.75" customHeight="1">
      <c r="A94" s="8">
        <v>3120</v>
      </c>
      <c r="B94" s="3" t="s">
        <v>62</v>
      </c>
      <c r="C94" s="8"/>
      <c r="D94" s="8" t="s">
        <v>38</v>
      </c>
      <c r="E94" s="42"/>
      <c r="F94" s="43">
        <f t="shared" si="16"/>
        <v>0</v>
      </c>
      <c r="G94" s="22"/>
      <c r="H94" s="22"/>
      <c r="I94" s="63">
        <f t="shared" ref="I94:I98" si="18">(G94*H94)</f>
        <v>0</v>
      </c>
      <c r="J94" s="66">
        <f t="shared" si="17"/>
        <v>0</v>
      </c>
    </row>
    <row r="95" spans="1:10" ht="15.75" customHeight="1">
      <c r="A95" s="8">
        <v>3130</v>
      </c>
      <c r="B95" s="3" t="s">
        <v>63</v>
      </c>
      <c r="C95" s="8"/>
      <c r="D95" s="8" t="s">
        <v>38</v>
      </c>
      <c r="E95" s="42"/>
      <c r="F95" s="43">
        <f t="shared" si="16"/>
        <v>0</v>
      </c>
      <c r="G95" s="22"/>
      <c r="H95" s="22"/>
      <c r="I95" s="63">
        <f t="shared" si="18"/>
        <v>0</v>
      </c>
      <c r="J95" s="66">
        <f t="shared" si="17"/>
        <v>0</v>
      </c>
    </row>
    <row r="96" spans="1:10" ht="15.75" customHeight="1">
      <c r="A96" s="8">
        <v>3140</v>
      </c>
      <c r="B96" s="3" t="s">
        <v>64</v>
      </c>
      <c r="C96" s="8"/>
      <c r="D96" s="8" t="s">
        <v>65</v>
      </c>
      <c r="E96" s="42"/>
      <c r="F96" s="43">
        <f t="shared" si="16"/>
        <v>0</v>
      </c>
      <c r="G96" s="22"/>
      <c r="H96" s="22"/>
      <c r="I96" s="63">
        <f t="shared" si="18"/>
        <v>0</v>
      </c>
      <c r="J96" s="66">
        <f t="shared" si="17"/>
        <v>0</v>
      </c>
    </row>
    <row r="97" spans="1:10" ht="15.75" customHeight="1">
      <c r="A97" s="8">
        <v>3150</v>
      </c>
      <c r="B97" s="3" t="s">
        <v>66</v>
      </c>
      <c r="C97" s="8"/>
      <c r="D97" s="8" t="s">
        <v>38</v>
      </c>
      <c r="E97" s="42"/>
      <c r="F97" s="43">
        <f t="shared" si="16"/>
        <v>0</v>
      </c>
      <c r="G97" s="22"/>
      <c r="H97" s="22"/>
      <c r="I97" s="63">
        <f t="shared" si="18"/>
        <v>0</v>
      </c>
      <c r="J97" s="66">
        <f t="shared" si="17"/>
        <v>0</v>
      </c>
    </row>
    <row r="98" spans="1:10" ht="15.75" customHeight="1">
      <c r="A98" s="8">
        <v>3195</v>
      </c>
      <c r="B98" s="3" t="s">
        <v>49</v>
      </c>
      <c r="C98" s="8"/>
      <c r="D98" s="8" t="s">
        <v>38</v>
      </c>
      <c r="E98" s="42"/>
      <c r="F98" s="43">
        <f t="shared" si="16"/>
        <v>0</v>
      </c>
      <c r="G98" s="22"/>
      <c r="H98" s="22"/>
      <c r="I98" s="63">
        <f t="shared" si="18"/>
        <v>0</v>
      </c>
      <c r="J98" s="66">
        <f t="shared" si="17"/>
        <v>0</v>
      </c>
    </row>
    <row r="99" spans="1:10" ht="15.75" customHeight="1">
      <c r="A99" s="8"/>
      <c r="B99" s="1"/>
      <c r="C99" s="8"/>
      <c r="D99" s="8"/>
      <c r="E99" s="36"/>
      <c r="F99" s="36"/>
      <c r="G99" s="22"/>
      <c r="H99" s="22"/>
      <c r="I99" s="22"/>
      <c r="J99" s="22"/>
    </row>
    <row r="100" spans="1:10" ht="15.75" customHeight="1">
      <c r="A100" s="14">
        <v>3200</v>
      </c>
      <c r="B100" s="2" t="s">
        <v>67</v>
      </c>
      <c r="C100" s="8" t="s">
        <v>12</v>
      </c>
      <c r="D100" s="8" t="s">
        <v>12</v>
      </c>
      <c r="E100" s="42" t="s">
        <v>12</v>
      </c>
      <c r="F100" s="41">
        <f>(F101+F102+F103+F104+F105+F106+F107+F108)</f>
        <v>0</v>
      </c>
      <c r="G100" s="22"/>
      <c r="H100" s="22"/>
      <c r="I100" s="59">
        <f>(I101+I102+I103+I104+I105+I106+I107+I108)</f>
        <v>0</v>
      </c>
      <c r="J100" s="41">
        <f>SUM(F100+I100)</f>
        <v>0</v>
      </c>
    </row>
    <row r="101" spans="1:10" ht="15.75" customHeight="1">
      <c r="A101" s="8">
        <v>3210</v>
      </c>
      <c r="B101" s="3" t="s">
        <v>61</v>
      </c>
      <c r="C101" s="8"/>
      <c r="D101" s="8" t="s">
        <v>4</v>
      </c>
      <c r="E101" s="42"/>
      <c r="F101" s="43">
        <f t="shared" ref="F101:F108" si="19">(C101*E101)</f>
        <v>0</v>
      </c>
      <c r="G101" s="22"/>
      <c r="H101" s="22"/>
      <c r="I101" s="63">
        <f>(G101*H101)</f>
        <v>0</v>
      </c>
      <c r="J101" s="66">
        <f t="shared" ref="J101:J108" si="20">SUM(F101+I101)</f>
        <v>0</v>
      </c>
    </row>
    <row r="102" spans="1:10" ht="15.75" customHeight="1">
      <c r="A102" s="8">
        <v>3220</v>
      </c>
      <c r="B102" s="3" t="s">
        <v>68</v>
      </c>
      <c r="C102" s="8"/>
      <c r="D102" s="8" t="s">
        <v>38</v>
      </c>
      <c r="E102" s="42"/>
      <c r="F102" s="43">
        <f t="shared" si="19"/>
        <v>0</v>
      </c>
      <c r="G102" s="22"/>
      <c r="H102" s="22"/>
      <c r="I102" s="63">
        <f t="shared" ref="I102:I108" si="21">(G102*H102)</f>
        <v>0</v>
      </c>
      <c r="J102" s="66">
        <f t="shared" si="20"/>
        <v>0</v>
      </c>
    </row>
    <row r="103" spans="1:10" ht="15.75" customHeight="1">
      <c r="A103" s="8">
        <v>3230</v>
      </c>
      <c r="B103" s="3" t="s">
        <v>63</v>
      </c>
      <c r="C103" s="8"/>
      <c r="D103" s="8" t="s">
        <v>38</v>
      </c>
      <c r="E103" s="42"/>
      <c r="F103" s="43">
        <f t="shared" si="19"/>
        <v>0</v>
      </c>
      <c r="G103" s="22"/>
      <c r="H103" s="22"/>
      <c r="I103" s="63">
        <f t="shared" si="21"/>
        <v>0</v>
      </c>
      <c r="J103" s="66">
        <f t="shared" si="20"/>
        <v>0</v>
      </c>
    </row>
    <row r="104" spans="1:10" ht="15.75" customHeight="1">
      <c r="A104" s="8">
        <v>3240</v>
      </c>
      <c r="B104" s="3" t="s">
        <v>69</v>
      </c>
      <c r="C104" s="8"/>
      <c r="D104" s="8" t="s">
        <v>70</v>
      </c>
      <c r="E104" s="42"/>
      <c r="F104" s="43">
        <f t="shared" si="19"/>
        <v>0</v>
      </c>
      <c r="G104" s="22"/>
      <c r="H104" s="22"/>
      <c r="I104" s="63">
        <f t="shared" si="21"/>
        <v>0</v>
      </c>
      <c r="J104" s="66">
        <f t="shared" si="20"/>
        <v>0</v>
      </c>
    </row>
    <row r="105" spans="1:10" ht="15.75" customHeight="1">
      <c r="A105" s="8">
        <v>3250</v>
      </c>
      <c r="B105" s="3" t="s">
        <v>71</v>
      </c>
      <c r="C105" s="8"/>
      <c r="D105" s="8" t="s">
        <v>38</v>
      </c>
      <c r="E105" s="42"/>
      <c r="F105" s="43">
        <f t="shared" si="19"/>
        <v>0</v>
      </c>
      <c r="G105" s="22"/>
      <c r="H105" s="22"/>
      <c r="I105" s="63">
        <f t="shared" si="21"/>
        <v>0</v>
      </c>
      <c r="J105" s="66">
        <f t="shared" si="20"/>
        <v>0</v>
      </c>
    </row>
    <row r="106" spans="1:10" ht="15.75" customHeight="1">
      <c r="A106" s="8">
        <v>3260</v>
      </c>
      <c r="B106" s="3" t="s">
        <v>72</v>
      </c>
      <c r="C106" s="8"/>
      <c r="D106" s="8" t="s">
        <v>70</v>
      </c>
      <c r="E106" s="42"/>
      <c r="F106" s="43">
        <f t="shared" si="19"/>
        <v>0</v>
      </c>
      <c r="G106" s="22"/>
      <c r="H106" s="22"/>
      <c r="I106" s="63">
        <f t="shared" si="21"/>
        <v>0</v>
      </c>
      <c r="J106" s="66">
        <f t="shared" si="20"/>
        <v>0</v>
      </c>
    </row>
    <row r="107" spans="1:10" ht="15.75" customHeight="1">
      <c r="A107" s="8">
        <v>3270</v>
      </c>
      <c r="B107" s="3" t="s">
        <v>73</v>
      </c>
      <c r="C107" s="8"/>
      <c r="D107" s="8" t="s">
        <v>70</v>
      </c>
      <c r="E107" s="42"/>
      <c r="F107" s="43">
        <f t="shared" si="19"/>
        <v>0</v>
      </c>
      <c r="G107" s="22"/>
      <c r="H107" s="22"/>
      <c r="I107" s="63">
        <f t="shared" si="21"/>
        <v>0</v>
      </c>
      <c r="J107" s="66">
        <f t="shared" si="20"/>
        <v>0</v>
      </c>
    </row>
    <row r="108" spans="1:10" ht="15.75" customHeight="1">
      <c r="A108" s="8">
        <v>3295</v>
      </c>
      <c r="B108" s="3" t="s">
        <v>49</v>
      </c>
      <c r="C108" s="8"/>
      <c r="D108" s="8" t="s">
        <v>38</v>
      </c>
      <c r="E108" s="42"/>
      <c r="F108" s="43">
        <f t="shared" si="19"/>
        <v>0</v>
      </c>
      <c r="G108" s="22"/>
      <c r="H108" s="22"/>
      <c r="I108" s="63">
        <f t="shared" si="21"/>
        <v>0</v>
      </c>
      <c r="J108" s="66">
        <f t="shared" si="20"/>
        <v>0</v>
      </c>
    </row>
    <row r="109" spans="1:10" ht="15.75" customHeight="1">
      <c r="A109" s="8"/>
      <c r="B109" s="1"/>
      <c r="C109" s="8" t="s">
        <v>12</v>
      </c>
      <c r="D109" s="8" t="s">
        <v>12</v>
      </c>
      <c r="E109" s="42" t="s">
        <v>12</v>
      </c>
      <c r="F109" s="42" t="s">
        <v>12</v>
      </c>
      <c r="G109" s="22"/>
      <c r="H109" s="22"/>
      <c r="I109" s="22"/>
      <c r="J109" s="22"/>
    </row>
    <row r="110" spans="1:10" ht="15.75" customHeight="1">
      <c r="A110" s="14">
        <v>3300</v>
      </c>
      <c r="B110" s="2" t="s">
        <v>74</v>
      </c>
      <c r="C110" s="8"/>
      <c r="D110" s="8"/>
      <c r="E110" s="36"/>
      <c r="F110" s="41">
        <f>(F111+F112+F113+F114)</f>
        <v>0</v>
      </c>
      <c r="G110" s="22"/>
      <c r="H110" s="22"/>
      <c r="I110" s="59">
        <f>(I111+I112+I113+I114)</f>
        <v>0</v>
      </c>
      <c r="J110" s="41">
        <f>SUM(F110+I110)</f>
        <v>0</v>
      </c>
    </row>
    <row r="111" spans="1:10" ht="15.75" customHeight="1">
      <c r="A111" s="8">
        <v>3310</v>
      </c>
      <c r="B111" s="3" t="s">
        <v>298</v>
      </c>
      <c r="C111" s="8"/>
      <c r="D111" s="8" t="s">
        <v>38</v>
      </c>
      <c r="E111" s="42"/>
      <c r="F111" s="43">
        <f>(C111*E111)</f>
        <v>0</v>
      </c>
      <c r="G111" s="22"/>
      <c r="H111" s="22"/>
      <c r="I111" s="63">
        <f>(G111*H111)</f>
        <v>0</v>
      </c>
      <c r="J111" s="66">
        <f t="shared" ref="J111:J114" si="22">SUM(F111+I111)</f>
        <v>0</v>
      </c>
    </row>
    <row r="112" spans="1:10" ht="15.75" customHeight="1">
      <c r="A112" s="53">
        <v>3320</v>
      </c>
      <c r="B112" s="54" t="s">
        <v>75</v>
      </c>
      <c r="C112" s="53"/>
      <c r="D112" s="53" t="s">
        <v>38</v>
      </c>
      <c r="E112" s="42"/>
      <c r="F112" s="43">
        <f>(C112*E112)</f>
        <v>0</v>
      </c>
      <c r="G112" s="22"/>
      <c r="H112" s="22"/>
      <c r="I112" s="63">
        <f t="shared" ref="I112:I114" si="23">(G112*H112)</f>
        <v>0</v>
      </c>
      <c r="J112" s="66">
        <f t="shared" si="22"/>
        <v>0</v>
      </c>
    </row>
    <row r="113" spans="1:10" ht="15.75" customHeight="1">
      <c r="A113" s="53">
        <v>3398</v>
      </c>
      <c r="B113" s="54" t="s">
        <v>76</v>
      </c>
      <c r="C113" s="53"/>
      <c r="D113" s="53" t="s">
        <v>38</v>
      </c>
      <c r="E113" s="42"/>
      <c r="F113" s="43">
        <f>(C113*E113)</f>
        <v>0</v>
      </c>
      <c r="G113" s="22"/>
      <c r="H113" s="22"/>
      <c r="I113" s="63">
        <f t="shared" si="23"/>
        <v>0</v>
      </c>
      <c r="J113" s="66">
        <f t="shared" si="22"/>
        <v>0</v>
      </c>
    </row>
    <row r="114" spans="1:10" ht="15.75" customHeight="1">
      <c r="A114" s="53">
        <v>3399</v>
      </c>
      <c r="B114" s="54" t="s">
        <v>35</v>
      </c>
      <c r="C114" s="53"/>
      <c r="D114" s="53" t="s">
        <v>38</v>
      </c>
      <c r="E114" s="42"/>
      <c r="F114" s="43">
        <f>(C114*E114)</f>
        <v>0</v>
      </c>
      <c r="G114" s="22"/>
      <c r="H114" s="22"/>
      <c r="I114" s="63">
        <f t="shared" si="23"/>
        <v>0</v>
      </c>
      <c r="J114" s="66">
        <f t="shared" si="22"/>
        <v>0</v>
      </c>
    </row>
    <row r="115" spans="1:10" ht="15.75" customHeight="1">
      <c r="A115" s="8"/>
      <c r="B115" s="1"/>
      <c r="C115" s="8"/>
      <c r="D115" s="8"/>
      <c r="E115" s="36"/>
      <c r="F115" s="36"/>
      <c r="G115" s="22"/>
      <c r="H115" s="22"/>
      <c r="I115" s="22"/>
      <c r="J115" s="22"/>
    </row>
    <row r="116" spans="1:10" ht="15.75" customHeight="1">
      <c r="A116" s="14">
        <v>3400</v>
      </c>
      <c r="B116" s="2" t="s">
        <v>77</v>
      </c>
      <c r="C116" s="8"/>
      <c r="D116" s="8"/>
      <c r="E116" s="36"/>
      <c r="F116" s="41">
        <f>(F117+F118+F119+F120+F121)</f>
        <v>0</v>
      </c>
      <c r="G116" s="22"/>
      <c r="H116" s="22"/>
      <c r="I116" s="59">
        <f>(I117+I118+I119+I120+I121)</f>
        <v>0</v>
      </c>
      <c r="J116" s="41">
        <f>SUM(F116+I116)</f>
        <v>0</v>
      </c>
    </row>
    <row r="117" spans="1:10" ht="15.75" customHeight="1">
      <c r="A117" s="8">
        <v>3410</v>
      </c>
      <c r="B117" s="3" t="s">
        <v>307</v>
      </c>
      <c r="C117" s="8"/>
      <c r="D117" s="8" t="s">
        <v>20</v>
      </c>
      <c r="E117" s="42"/>
      <c r="F117" s="43">
        <f>(C117*E117)</f>
        <v>0</v>
      </c>
      <c r="G117" s="22"/>
      <c r="H117" s="22"/>
      <c r="I117" s="63">
        <f t="shared" ref="I117:I121" si="24">(G117*H117)</f>
        <v>0</v>
      </c>
      <c r="J117" s="66">
        <f t="shared" ref="J117:J121" si="25">SUM(F117+I117)</f>
        <v>0</v>
      </c>
    </row>
    <row r="118" spans="1:10" ht="15.75" customHeight="1">
      <c r="A118" s="8">
        <v>3420</v>
      </c>
      <c r="B118" s="3" t="s">
        <v>78</v>
      </c>
      <c r="C118" s="8"/>
      <c r="D118" s="8" t="s">
        <v>20</v>
      </c>
      <c r="E118" s="42"/>
      <c r="F118" s="43">
        <f>(C118*E118)</f>
        <v>0</v>
      </c>
      <c r="G118" s="22"/>
      <c r="H118" s="22"/>
      <c r="I118" s="63">
        <f t="shared" si="24"/>
        <v>0</v>
      </c>
      <c r="J118" s="66">
        <f t="shared" si="25"/>
        <v>0</v>
      </c>
    </row>
    <row r="119" spans="1:10" ht="15.75" customHeight="1">
      <c r="A119" s="8">
        <v>3430</v>
      </c>
      <c r="B119" s="3" t="s">
        <v>280</v>
      </c>
      <c r="C119" s="8"/>
      <c r="D119" s="8" t="s">
        <v>50</v>
      </c>
      <c r="E119" s="42"/>
      <c r="F119" s="43">
        <f>(C119*E119)</f>
        <v>0</v>
      </c>
      <c r="G119" s="22"/>
      <c r="H119" s="22"/>
      <c r="I119" s="63">
        <f t="shared" si="24"/>
        <v>0</v>
      </c>
      <c r="J119" s="66">
        <f t="shared" si="25"/>
        <v>0</v>
      </c>
    </row>
    <row r="120" spans="1:10" ht="15.75" customHeight="1">
      <c r="A120" s="8">
        <v>3435</v>
      </c>
      <c r="B120" s="3" t="s">
        <v>281</v>
      </c>
      <c r="C120" s="8"/>
      <c r="D120" s="8" t="s">
        <v>50</v>
      </c>
      <c r="E120" s="42"/>
      <c r="F120" s="43">
        <f>(C120*E120)</f>
        <v>0</v>
      </c>
      <c r="G120" s="22"/>
      <c r="H120" s="22"/>
      <c r="I120" s="63">
        <f t="shared" si="24"/>
        <v>0</v>
      </c>
      <c r="J120" s="66">
        <f t="shared" si="25"/>
        <v>0</v>
      </c>
    </row>
    <row r="121" spans="1:10" ht="15.75" customHeight="1">
      <c r="A121" s="53">
        <v>3489</v>
      </c>
      <c r="B121" s="54" t="s">
        <v>33</v>
      </c>
      <c r="C121" s="53"/>
      <c r="D121" s="53" t="s">
        <v>50</v>
      </c>
      <c r="E121" s="55"/>
      <c r="F121" s="43">
        <f>(C121*E121)</f>
        <v>0</v>
      </c>
      <c r="G121" s="22"/>
      <c r="H121" s="22"/>
      <c r="I121" s="63">
        <f t="shared" si="24"/>
        <v>0</v>
      </c>
      <c r="J121" s="66">
        <f t="shared" si="25"/>
        <v>0</v>
      </c>
    </row>
    <row r="122" spans="1:10" ht="15.75" customHeight="1">
      <c r="A122" s="11"/>
      <c r="B122" s="11"/>
      <c r="C122" s="12"/>
      <c r="D122" s="12"/>
      <c r="E122" s="46"/>
      <c r="F122" s="46"/>
      <c r="G122" s="44"/>
      <c r="H122" s="44"/>
      <c r="I122" s="44"/>
      <c r="J122" s="44"/>
    </row>
    <row r="123" spans="1:10" ht="15.75" customHeight="1">
      <c r="A123" s="13"/>
      <c r="B123" s="2" t="s">
        <v>244</v>
      </c>
      <c r="C123" s="14"/>
      <c r="D123" s="14"/>
      <c r="E123" s="37"/>
      <c r="F123" s="45">
        <f>(F87+F92+F100+F110+F116)</f>
        <v>0</v>
      </c>
      <c r="G123" s="22"/>
      <c r="H123" s="22"/>
      <c r="I123" s="64">
        <f>(I87+I92+I100+I110+I116)</f>
        <v>0</v>
      </c>
      <c r="J123" s="67">
        <f t="shared" ref="J123" si="26">SUM(F123+I123)</f>
        <v>0</v>
      </c>
    </row>
    <row r="124" spans="1:10" ht="15.75" customHeight="1">
      <c r="A124" s="22"/>
      <c r="B124" s="22"/>
      <c r="C124" s="8"/>
      <c r="D124" s="8"/>
      <c r="E124" s="35"/>
      <c r="F124" s="35"/>
      <c r="G124" s="22"/>
      <c r="H124" s="22"/>
      <c r="I124" s="22"/>
      <c r="J124" s="22"/>
    </row>
    <row r="125" spans="1:10" ht="15.75" customHeight="1">
      <c r="A125" s="6" t="s">
        <v>12</v>
      </c>
      <c r="B125" s="6" t="s">
        <v>79</v>
      </c>
      <c r="C125" s="72" t="s">
        <v>278</v>
      </c>
      <c r="D125" s="72" t="s">
        <v>14</v>
      </c>
      <c r="E125" s="73" t="s">
        <v>277</v>
      </c>
      <c r="F125" s="73" t="s">
        <v>305</v>
      </c>
      <c r="G125" s="69" t="s">
        <v>299</v>
      </c>
      <c r="H125" s="69" t="s">
        <v>300</v>
      </c>
      <c r="I125" s="69" t="s">
        <v>302</v>
      </c>
      <c r="J125" s="70" t="s">
        <v>301</v>
      </c>
    </row>
    <row r="126" spans="1:10" ht="15.75" customHeight="1">
      <c r="A126" s="1"/>
      <c r="B126" s="1"/>
      <c r="C126" s="8"/>
      <c r="D126" s="8"/>
      <c r="E126" s="36"/>
      <c r="F126" s="36"/>
      <c r="G126" s="22"/>
      <c r="H126" s="22"/>
      <c r="I126" s="22"/>
      <c r="J126" s="22"/>
    </row>
    <row r="127" spans="1:10" ht="15.75" customHeight="1">
      <c r="A127" s="14">
        <v>4000</v>
      </c>
      <c r="B127" s="2" t="s">
        <v>294</v>
      </c>
      <c r="C127" s="8"/>
      <c r="D127" s="8"/>
      <c r="E127" s="36"/>
      <c r="F127" s="41">
        <f>(F128+F129+F130+F131+F132+F133+F134+F135+F136+F137+F138+F139+F140+F141+F142)</f>
        <v>0</v>
      </c>
      <c r="G127" s="22"/>
      <c r="H127" s="22"/>
      <c r="I127" s="59">
        <f>(I128+I129+I130+I131+I132+I133+I134+I135+I136+I137+I138+I139+I140+I141+I142)</f>
        <v>0</v>
      </c>
      <c r="J127" s="41">
        <f>SUM(F127+I127)</f>
        <v>0</v>
      </c>
    </row>
    <row r="128" spans="1:10" ht="15.75" customHeight="1">
      <c r="A128" s="8">
        <v>4010</v>
      </c>
      <c r="B128" s="3" t="s">
        <v>80</v>
      </c>
      <c r="C128" s="8"/>
      <c r="D128" s="8" t="s">
        <v>81</v>
      </c>
      <c r="E128" s="42"/>
      <c r="F128" s="43">
        <f t="shared" ref="F128:F142" si="27">(C128*E128)</f>
        <v>0</v>
      </c>
      <c r="G128" s="22"/>
      <c r="H128" s="22"/>
      <c r="I128" s="63">
        <f>(G128*H128)</f>
        <v>0</v>
      </c>
      <c r="J128" s="66">
        <f t="shared" ref="J128:J142" si="28">SUM(F128+I128)</f>
        <v>0</v>
      </c>
    </row>
    <row r="129" spans="1:10" ht="15.75" customHeight="1">
      <c r="A129" s="8">
        <v>4015</v>
      </c>
      <c r="B129" s="3" t="s">
        <v>82</v>
      </c>
      <c r="C129" s="8"/>
      <c r="D129" s="8" t="s">
        <v>81</v>
      </c>
      <c r="E129" s="42"/>
      <c r="F129" s="43">
        <f t="shared" si="27"/>
        <v>0</v>
      </c>
      <c r="G129" s="22"/>
      <c r="H129" s="22"/>
      <c r="I129" s="63">
        <f t="shared" ref="I129:I142" si="29">(G129*H129)</f>
        <v>0</v>
      </c>
      <c r="J129" s="66">
        <f t="shared" si="28"/>
        <v>0</v>
      </c>
    </row>
    <row r="130" spans="1:10" ht="15.75" customHeight="1">
      <c r="A130" s="8">
        <v>4020</v>
      </c>
      <c r="B130" s="3" t="s">
        <v>83</v>
      </c>
      <c r="C130" s="8"/>
      <c r="D130" s="8" t="s">
        <v>4</v>
      </c>
      <c r="E130" s="42"/>
      <c r="F130" s="43">
        <f t="shared" si="27"/>
        <v>0</v>
      </c>
      <c r="G130" s="22"/>
      <c r="H130" s="22"/>
      <c r="I130" s="63">
        <f t="shared" si="29"/>
        <v>0</v>
      </c>
      <c r="J130" s="66">
        <f t="shared" si="28"/>
        <v>0</v>
      </c>
    </row>
    <row r="131" spans="1:10" ht="15.75" customHeight="1">
      <c r="A131" s="8">
        <v>4025</v>
      </c>
      <c r="B131" s="3" t="s">
        <v>84</v>
      </c>
      <c r="C131" s="8"/>
      <c r="D131" s="8" t="s">
        <v>4</v>
      </c>
      <c r="E131" s="42"/>
      <c r="F131" s="43">
        <f t="shared" si="27"/>
        <v>0</v>
      </c>
      <c r="G131" s="22"/>
      <c r="H131" s="22"/>
      <c r="I131" s="63">
        <f t="shared" si="29"/>
        <v>0</v>
      </c>
      <c r="J131" s="66">
        <f t="shared" si="28"/>
        <v>0</v>
      </c>
    </row>
    <row r="132" spans="1:10" ht="15.75" customHeight="1">
      <c r="A132" s="8">
        <v>4030</v>
      </c>
      <c r="B132" s="3" t="s">
        <v>85</v>
      </c>
      <c r="C132" s="8"/>
      <c r="D132" s="8" t="s">
        <v>27</v>
      </c>
      <c r="E132" s="42"/>
      <c r="F132" s="43">
        <f t="shared" si="27"/>
        <v>0</v>
      </c>
      <c r="G132" s="22"/>
      <c r="H132" s="22"/>
      <c r="I132" s="63">
        <f t="shared" si="29"/>
        <v>0</v>
      </c>
      <c r="J132" s="66">
        <f t="shared" si="28"/>
        <v>0</v>
      </c>
    </row>
    <row r="133" spans="1:10" ht="15.75" customHeight="1">
      <c r="A133" s="8">
        <v>4035</v>
      </c>
      <c r="B133" s="3" t="s">
        <v>86</v>
      </c>
      <c r="C133" s="8"/>
      <c r="D133" s="8" t="s">
        <v>27</v>
      </c>
      <c r="E133" s="42"/>
      <c r="F133" s="43">
        <f t="shared" si="27"/>
        <v>0</v>
      </c>
      <c r="G133" s="22"/>
      <c r="H133" s="22"/>
      <c r="I133" s="63">
        <f t="shared" si="29"/>
        <v>0</v>
      </c>
      <c r="J133" s="66">
        <f t="shared" si="28"/>
        <v>0</v>
      </c>
    </row>
    <row r="134" spans="1:10" ht="15.75" customHeight="1">
      <c r="A134" s="8">
        <v>4040</v>
      </c>
      <c r="B134" s="3" t="s">
        <v>87</v>
      </c>
      <c r="C134" s="8"/>
      <c r="D134" s="8" t="s">
        <v>27</v>
      </c>
      <c r="E134" s="42"/>
      <c r="F134" s="43">
        <f t="shared" si="27"/>
        <v>0</v>
      </c>
      <c r="G134" s="22"/>
      <c r="H134" s="22"/>
      <c r="I134" s="63">
        <f t="shared" si="29"/>
        <v>0</v>
      </c>
      <c r="J134" s="66">
        <f t="shared" si="28"/>
        <v>0</v>
      </c>
    </row>
    <row r="135" spans="1:10" ht="15.75" customHeight="1">
      <c r="A135" s="8">
        <v>4045</v>
      </c>
      <c r="B135" s="3" t="s">
        <v>88</v>
      </c>
      <c r="C135" s="8"/>
      <c r="D135" s="8" t="s">
        <v>27</v>
      </c>
      <c r="E135" s="42"/>
      <c r="F135" s="43">
        <f t="shared" si="27"/>
        <v>0</v>
      </c>
      <c r="G135" s="22"/>
      <c r="H135" s="22"/>
      <c r="I135" s="63">
        <f t="shared" si="29"/>
        <v>0</v>
      </c>
      <c r="J135" s="66">
        <f t="shared" si="28"/>
        <v>0</v>
      </c>
    </row>
    <row r="136" spans="1:10" ht="15.75" customHeight="1">
      <c r="A136" s="8">
        <v>4050</v>
      </c>
      <c r="B136" s="3" t="s">
        <v>89</v>
      </c>
      <c r="C136" s="8"/>
      <c r="D136" s="8" t="s">
        <v>27</v>
      </c>
      <c r="E136" s="42"/>
      <c r="F136" s="43">
        <f t="shared" si="27"/>
        <v>0</v>
      </c>
      <c r="G136" s="22"/>
      <c r="H136" s="22"/>
      <c r="I136" s="63">
        <f t="shared" si="29"/>
        <v>0</v>
      </c>
      <c r="J136" s="66">
        <f t="shared" si="28"/>
        <v>0</v>
      </c>
    </row>
    <row r="137" spans="1:10" ht="15.75" customHeight="1">
      <c r="A137" s="8">
        <v>4055</v>
      </c>
      <c r="B137" s="3" t="s">
        <v>90</v>
      </c>
      <c r="C137" s="8"/>
      <c r="D137" s="8" t="s">
        <v>27</v>
      </c>
      <c r="E137" s="42"/>
      <c r="F137" s="43">
        <f t="shared" si="27"/>
        <v>0</v>
      </c>
      <c r="G137" s="22"/>
      <c r="H137" s="22"/>
      <c r="I137" s="63">
        <f t="shared" si="29"/>
        <v>0</v>
      </c>
      <c r="J137" s="66">
        <f t="shared" si="28"/>
        <v>0</v>
      </c>
    </row>
    <row r="138" spans="1:10" ht="15.75" customHeight="1">
      <c r="A138" s="8">
        <v>4060</v>
      </c>
      <c r="B138" s="3" t="s">
        <v>91</v>
      </c>
      <c r="C138" s="8"/>
      <c r="D138" s="8" t="s">
        <v>27</v>
      </c>
      <c r="E138" s="42"/>
      <c r="F138" s="43">
        <f t="shared" si="27"/>
        <v>0</v>
      </c>
      <c r="G138" s="22"/>
      <c r="H138" s="22"/>
      <c r="I138" s="63">
        <f t="shared" si="29"/>
        <v>0</v>
      </c>
      <c r="J138" s="66">
        <f t="shared" si="28"/>
        <v>0</v>
      </c>
    </row>
    <row r="139" spans="1:10" ht="15.75" customHeight="1">
      <c r="A139" s="8">
        <v>4065</v>
      </c>
      <c r="B139" s="3" t="s">
        <v>283</v>
      </c>
      <c r="C139" s="8"/>
      <c r="D139" s="8" t="s">
        <v>4</v>
      </c>
      <c r="E139" s="42"/>
      <c r="F139" s="43">
        <f t="shared" si="27"/>
        <v>0</v>
      </c>
      <c r="G139" s="22"/>
      <c r="H139" s="22"/>
      <c r="I139" s="63">
        <f t="shared" si="29"/>
        <v>0</v>
      </c>
      <c r="J139" s="66">
        <f t="shared" si="28"/>
        <v>0</v>
      </c>
    </row>
    <row r="140" spans="1:10" ht="15.75" customHeight="1">
      <c r="A140" s="8">
        <v>4070</v>
      </c>
      <c r="B140" s="3" t="s">
        <v>282</v>
      </c>
      <c r="C140" s="8"/>
      <c r="D140" s="8" t="s">
        <v>27</v>
      </c>
      <c r="E140" s="42"/>
      <c r="F140" s="43">
        <f t="shared" si="27"/>
        <v>0</v>
      </c>
      <c r="G140" s="22"/>
      <c r="H140" s="22"/>
      <c r="I140" s="63">
        <f t="shared" si="29"/>
        <v>0</v>
      </c>
      <c r="J140" s="66">
        <f t="shared" si="28"/>
        <v>0</v>
      </c>
    </row>
    <row r="141" spans="1:10" ht="15.75" customHeight="1">
      <c r="A141" s="49">
        <v>4098</v>
      </c>
      <c r="B141" s="50" t="s">
        <v>76</v>
      </c>
      <c r="C141" s="49"/>
      <c r="D141" s="49"/>
      <c r="E141" s="51"/>
      <c r="F141" s="43">
        <f t="shared" si="27"/>
        <v>0</v>
      </c>
      <c r="G141" s="22"/>
      <c r="H141" s="22"/>
      <c r="I141" s="63">
        <f t="shared" si="29"/>
        <v>0</v>
      </c>
      <c r="J141" s="66">
        <f t="shared" si="28"/>
        <v>0</v>
      </c>
    </row>
    <row r="142" spans="1:10" ht="15.75" customHeight="1">
      <c r="A142" s="49">
        <v>4099</v>
      </c>
      <c r="B142" s="50" t="s">
        <v>35</v>
      </c>
      <c r="C142" s="49"/>
      <c r="D142" s="49"/>
      <c r="E142" s="51"/>
      <c r="F142" s="43">
        <f t="shared" si="27"/>
        <v>0</v>
      </c>
      <c r="G142" s="22"/>
      <c r="H142" s="22"/>
      <c r="I142" s="63">
        <f t="shared" si="29"/>
        <v>0</v>
      </c>
      <c r="J142" s="66">
        <f t="shared" si="28"/>
        <v>0</v>
      </c>
    </row>
    <row r="143" spans="1:10" ht="15.75" customHeight="1">
      <c r="A143" s="8"/>
      <c r="B143" s="1"/>
      <c r="C143" s="8"/>
      <c r="D143" s="8"/>
      <c r="E143" s="36"/>
      <c r="F143" s="36"/>
      <c r="G143" s="22"/>
      <c r="H143" s="22"/>
      <c r="I143" s="22"/>
      <c r="J143" s="22"/>
    </row>
    <row r="144" spans="1:10" ht="15.75" customHeight="1">
      <c r="A144" s="14">
        <v>4100</v>
      </c>
      <c r="B144" s="2" t="s">
        <v>92</v>
      </c>
      <c r="C144" s="8" t="s">
        <v>12</v>
      </c>
      <c r="D144" s="8" t="s">
        <v>12</v>
      </c>
      <c r="E144" s="42" t="s">
        <v>12</v>
      </c>
      <c r="F144" s="41">
        <f>(F146+F147+F148+F150+F151+F152+F153+F154+F155+F156)</f>
        <v>0</v>
      </c>
      <c r="G144" s="22"/>
      <c r="H144" s="22"/>
      <c r="I144" s="59">
        <f>(I146+I147+I148+I150+I151+I152+I153+I154+I155+I156)</f>
        <v>0</v>
      </c>
      <c r="J144" s="41">
        <f>SUM(F144+I144)</f>
        <v>0</v>
      </c>
    </row>
    <row r="145" spans="1:10" ht="15.75" customHeight="1">
      <c r="A145" s="8">
        <v>4110</v>
      </c>
      <c r="B145" s="3" t="s">
        <v>30</v>
      </c>
      <c r="C145" s="8"/>
      <c r="D145" s="8"/>
      <c r="E145" s="36"/>
      <c r="F145" s="36"/>
      <c r="G145" s="22"/>
      <c r="H145" s="22"/>
      <c r="I145" s="22"/>
      <c r="J145" s="22"/>
    </row>
    <row r="146" spans="1:10" ht="15.75" customHeight="1">
      <c r="A146" s="8"/>
      <c r="B146" s="3" t="s">
        <v>93</v>
      </c>
      <c r="C146" s="8"/>
      <c r="D146" s="8" t="s">
        <v>27</v>
      </c>
      <c r="E146" s="42"/>
      <c r="F146" s="43">
        <f>(C146*E146)</f>
        <v>0</v>
      </c>
      <c r="G146" s="22"/>
      <c r="H146" s="22"/>
      <c r="I146" s="63">
        <f t="shared" ref="I146:I148" si="30">(G146*H146)</f>
        <v>0</v>
      </c>
      <c r="J146" s="66">
        <f t="shared" ref="J146:J148" si="31">SUM(F146+I146)</f>
        <v>0</v>
      </c>
    </row>
    <row r="147" spans="1:10" ht="15.75" customHeight="1">
      <c r="A147" s="8"/>
      <c r="B147" s="3" t="s">
        <v>94</v>
      </c>
      <c r="C147" s="8"/>
      <c r="D147" s="8" t="s">
        <v>4</v>
      </c>
      <c r="E147" s="42"/>
      <c r="F147" s="43">
        <f>(C147*E147)</f>
        <v>0</v>
      </c>
      <c r="G147" s="22"/>
      <c r="H147" s="22"/>
      <c r="I147" s="63">
        <f t="shared" si="30"/>
        <v>0</v>
      </c>
      <c r="J147" s="66">
        <f t="shared" si="31"/>
        <v>0</v>
      </c>
    </row>
    <row r="148" spans="1:10" ht="15.75" customHeight="1">
      <c r="A148" s="8"/>
      <c r="B148" s="3" t="s">
        <v>95</v>
      </c>
      <c r="C148" s="8"/>
      <c r="D148" s="8" t="s">
        <v>4</v>
      </c>
      <c r="E148" s="42"/>
      <c r="F148" s="43">
        <f>(C148*E148)</f>
        <v>0</v>
      </c>
      <c r="G148" s="22"/>
      <c r="H148" s="22"/>
      <c r="I148" s="63">
        <f t="shared" si="30"/>
        <v>0</v>
      </c>
      <c r="J148" s="66">
        <f t="shared" si="31"/>
        <v>0</v>
      </c>
    </row>
    <row r="149" spans="1:10" ht="15.75" customHeight="1">
      <c r="A149" s="8">
        <v>4120</v>
      </c>
      <c r="B149" s="3" t="s">
        <v>96</v>
      </c>
      <c r="C149" s="8"/>
      <c r="D149" s="8"/>
      <c r="E149" s="42"/>
      <c r="F149" s="36"/>
      <c r="G149" s="22"/>
      <c r="H149" s="22"/>
      <c r="I149" s="22"/>
      <c r="J149" s="22"/>
    </row>
    <row r="150" spans="1:10" ht="15.75" customHeight="1">
      <c r="A150" s="8"/>
      <c r="B150" s="3" t="s">
        <v>97</v>
      </c>
      <c r="C150" s="8"/>
      <c r="D150" s="8" t="s">
        <v>4</v>
      </c>
      <c r="E150" s="42"/>
      <c r="F150" s="43">
        <f t="shared" ref="F150:F156" si="32">(C150*E150)</f>
        <v>0</v>
      </c>
      <c r="G150" s="22"/>
      <c r="H150" s="22"/>
      <c r="I150" s="63">
        <f t="shared" ref="I150:I156" si="33">(G150*H150)</f>
        <v>0</v>
      </c>
      <c r="J150" s="66">
        <f t="shared" ref="J150:J156" si="34">SUM(F150+I150)</f>
        <v>0</v>
      </c>
    </row>
    <row r="151" spans="1:10" ht="15.75" customHeight="1">
      <c r="A151" s="8"/>
      <c r="B151" s="3" t="s">
        <v>98</v>
      </c>
      <c r="C151" s="8"/>
      <c r="D151" s="8" t="s">
        <v>4</v>
      </c>
      <c r="E151" s="42"/>
      <c r="F151" s="43">
        <f t="shared" si="32"/>
        <v>0</v>
      </c>
      <c r="G151" s="22"/>
      <c r="H151" s="22"/>
      <c r="I151" s="63">
        <f t="shared" si="33"/>
        <v>0</v>
      </c>
      <c r="J151" s="66">
        <f t="shared" si="34"/>
        <v>0</v>
      </c>
    </row>
    <row r="152" spans="1:10" ht="15.75" customHeight="1">
      <c r="A152" s="8"/>
      <c r="B152" s="3" t="s">
        <v>99</v>
      </c>
      <c r="C152" s="8"/>
      <c r="D152" s="8" t="s">
        <v>27</v>
      </c>
      <c r="E152" s="42"/>
      <c r="F152" s="43">
        <f t="shared" si="32"/>
        <v>0</v>
      </c>
      <c r="G152" s="22"/>
      <c r="H152" s="22"/>
      <c r="I152" s="63">
        <f t="shared" si="33"/>
        <v>0</v>
      </c>
      <c r="J152" s="66">
        <f t="shared" si="34"/>
        <v>0</v>
      </c>
    </row>
    <row r="153" spans="1:10" ht="15.75" customHeight="1">
      <c r="A153" s="8"/>
      <c r="B153" s="3" t="s">
        <v>95</v>
      </c>
      <c r="C153" s="8"/>
      <c r="D153" s="8" t="s">
        <v>4</v>
      </c>
      <c r="E153" s="42"/>
      <c r="F153" s="43">
        <f t="shared" si="32"/>
        <v>0</v>
      </c>
      <c r="G153" s="22"/>
      <c r="H153" s="22"/>
      <c r="I153" s="63">
        <f t="shared" si="33"/>
        <v>0</v>
      </c>
      <c r="J153" s="66">
        <f t="shared" si="34"/>
        <v>0</v>
      </c>
    </row>
    <row r="154" spans="1:10" ht="15.75" customHeight="1">
      <c r="A154" s="8"/>
      <c r="B154" s="3" t="s">
        <v>100</v>
      </c>
      <c r="C154" s="8"/>
      <c r="D154" s="8" t="s">
        <v>4</v>
      </c>
      <c r="E154" s="42"/>
      <c r="F154" s="43">
        <f t="shared" si="32"/>
        <v>0</v>
      </c>
      <c r="G154" s="22"/>
      <c r="H154" s="22"/>
      <c r="I154" s="63">
        <f t="shared" si="33"/>
        <v>0</v>
      </c>
      <c r="J154" s="66">
        <f t="shared" si="34"/>
        <v>0</v>
      </c>
    </row>
    <row r="155" spans="1:10" ht="15.75" customHeight="1">
      <c r="A155" s="49">
        <v>4198</v>
      </c>
      <c r="B155" s="50" t="s">
        <v>76</v>
      </c>
      <c r="C155" s="49"/>
      <c r="D155" s="49"/>
      <c r="E155" s="51"/>
      <c r="F155" s="43">
        <f t="shared" si="32"/>
        <v>0</v>
      </c>
      <c r="G155" s="22"/>
      <c r="H155" s="22"/>
      <c r="I155" s="63">
        <f t="shared" si="33"/>
        <v>0</v>
      </c>
      <c r="J155" s="66">
        <f t="shared" si="34"/>
        <v>0</v>
      </c>
    </row>
    <row r="156" spans="1:10" ht="15.75" customHeight="1">
      <c r="A156" s="49">
        <v>4099</v>
      </c>
      <c r="B156" s="50" t="s">
        <v>35</v>
      </c>
      <c r="C156" s="49"/>
      <c r="D156" s="49"/>
      <c r="E156" s="51"/>
      <c r="F156" s="43">
        <f t="shared" si="32"/>
        <v>0</v>
      </c>
      <c r="G156" s="22"/>
      <c r="H156" s="22"/>
      <c r="I156" s="63">
        <f t="shared" si="33"/>
        <v>0</v>
      </c>
      <c r="J156" s="66">
        <f t="shared" si="34"/>
        <v>0</v>
      </c>
    </row>
    <row r="157" spans="1:10" ht="15.75" customHeight="1">
      <c r="A157" s="9"/>
      <c r="B157" s="9"/>
      <c r="C157" s="10"/>
      <c r="D157" s="10"/>
      <c r="E157" s="44"/>
      <c r="F157" s="44"/>
      <c r="G157" s="44"/>
      <c r="H157" s="44"/>
      <c r="I157" s="44"/>
      <c r="J157" s="44"/>
    </row>
    <row r="158" spans="1:10" ht="15.75" customHeight="1">
      <c r="A158" s="13"/>
      <c r="B158" s="2" t="s">
        <v>245</v>
      </c>
      <c r="C158" s="14"/>
      <c r="D158" s="14"/>
      <c r="E158" s="37"/>
      <c r="F158" s="45">
        <f>(F127+F144)</f>
        <v>0</v>
      </c>
      <c r="G158" s="22"/>
      <c r="H158" s="22"/>
      <c r="I158" s="64">
        <f>(I127+I144)</f>
        <v>0</v>
      </c>
      <c r="J158" s="67">
        <f t="shared" ref="J158" si="35">SUM(F158+I158)</f>
        <v>0</v>
      </c>
    </row>
    <row r="159" spans="1:10" ht="15.75" customHeight="1">
      <c r="A159" s="22"/>
      <c r="B159" s="22"/>
      <c r="C159" s="22"/>
      <c r="D159" s="22"/>
      <c r="E159" s="35"/>
      <c r="F159" s="35"/>
      <c r="G159" s="22"/>
      <c r="H159" s="22"/>
      <c r="I159" s="22"/>
      <c r="J159" s="22"/>
    </row>
    <row r="160" spans="1:10" ht="15.75" customHeight="1">
      <c r="A160" s="7"/>
      <c r="B160" s="6" t="s">
        <v>101</v>
      </c>
      <c r="C160" s="72" t="s">
        <v>278</v>
      </c>
      <c r="D160" s="72" t="s">
        <v>14</v>
      </c>
      <c r="E160" s="73" t="s">
        <v>277</v>
      </c>
      <c r="F160" s="73" t="s">
        <v>305</v>
      </c>
      <c r="G160" s="69" t="s">
        <v>299</v>
      </c>
      <c r="H160" s="69" t="s">
        <v>300</v>
      </c>
      <c r="I160" s="69" t="s">
        <v>302</v>
      </c>
      <c r="J160" s="70" t="s">
        <v>301</v>
      </c>
    </row>
    <row r="161" spans="1:10" ht="15.75" customHeight="1">
      <c r="A161" s="8"/>
      <c r="B161" s="1"/>
      <c r="C161" s="8"/>
      <c r="D161" s="8"/>
      <c r="E161" s="36"/>
      <c r="F161" s="42"/>
      <c r="G161" s="22"/>
      <c r="H161" s="22"/>
      <c r="I161" s="22"/>
      <c r="J161" s="22"/>
    </row>
    <row r="162" spans="1:10" ht="15.75" customHeight="1">
      <c r="A162" s="14">
        <v>5000</v>
      </c>
      <c r="B162" s="2" t="s">
        <v>102</v>
      </c>
      <c r="C162" s="14"/>
      <c r="D162" s="14"/>
      <c r="E162" s="37"/>
      <c r="F162" s="41">
        <f>(F163+F164+F165+F166+F167+F168+F169+F170+F171)</f>
        <v>0</v>
      </c>
      <c r="G162" s="22"/>
      <c r="H162" s="22"/>
      <c r="I162" s="59">
        <f>(I163+I164+I165+I166+I167+I168+I169+I170+I171)</f>
        <v>0</v>
      </c>
      <c r="J162" s="41">
        <f>SUM(F162+I162)</f>
        <v>0</v>
      </c>
    </row>
    <row r="163" spans="1:10" ht="15.75" customHeight="1">
      <c r="A163" s="8">
        <v>5010</v>
      </c>
      <c r="B163" s="3" t="s">
        <v>290</v>
      </c>
      <c r="C163" s="8"/>
      <c r="D163" s="8" t="s">
        <v>38</v>
      </c>
      <c r="E163" s="42"/>
      <c r="F163" s="43">
        <f t="shared" ref="F163:F171" si="36">(C163*E163)</f>
        <v>0</v>
      </c>
      <c r="G163" s="22"/>
      <c r="H163" s="22"/>
      <c r="I163" s="63">
        <f>(G163*H163)</f>
        <v>0</v>
      </c>
      <c r="J163" s="66">
        <f t="shared" ref="J163:J171" si="37">SUM(F163+I163)</f>
        <v>0</v>
      </c>
    </row>
    <row r="164" spans="1:10" ht="15.75" customHeight="1">
      <c r="A164" s="8">
        <v>5015</v>
      </c>
      <c r="B164" s="3" t="s">
        <v>284</v>
      </c>
      <c r="C164" s="8"/>
      <c r="D164" s="8" t="s">
        <v>103</v>
      </c>
      <c r="E164" s="42"/>
      <c r="F164" s="43">
        <f t="shared" si="36"/>
        <v>0</v>
      </c>
      <c r="G164" s="22"/>
      <c r="H164" s="22"/>
      <c r="I164" s="63">
        <f t="shared" ref="I164:I171" si="38">(G164*H164)</f>
        <v>0</v>
      </c>
      <c r="J164" s="66">
        <f t="shared" si="37"/>
        <v>0</v>
      </c>
    </row>
    <row r="165" spans="1:10" ht="15.75" customHeight="1">
      <c r="A165" s="8">
        <v>5020</v>
      </c>
      <c r="B165" s="3" t="s">
        <v>104</v>
      </c>
      <c r="C165" s="8"/>
      <c r="D165" s="8" t="s">
        <v>105</v>
      </c>
      <c r="E165" s="42"/>
      <c r="F165" s="43">
        <f t="shared" si="36"/>
        <v>0</v>
      </c>
      <c r="G165" s="22"/>
      <c r="H165" s="22"/>
      <c r="I165" s="63">
        <f t="shared" si="38"/>
        <v>0</v>
      </c>
      <c r="J165" s="66">
        <f t="shared" si="37"/>
        <v>0</v>
      </c>
    </row>
    <row r="166" spans="1:10" ht="15.75" customHeight="1">
      <c r="A166" s="8">
        <v>5025</v>
      </c>
      <c r="B166" s="3" t="s">
        <v>285</v>
      </c>
      <c r="C166" s="8"/>
      <c r="D166" s="8" t="s">
        <v>38</v>
      </c>
      <c r="E166" s="42"/>
      <c r="F166" s="43">
        <f t="shared" si="36"/>
        <v>0</v>
      </c>
      <c r="G166" s="22"/>
      <c r="H166" s="22"/>
      <c r="I166" s="63">
        <f t="shared" si="38"/>
        <v>0</v>
      </c>
      <c r="J166" s="66">
        <f t="shared" si="37"/>
        <v>0</v>
      </c>
    </row>
    <row r="167" spans="1:10" ht="15.75" customHeight="1">
      <c r="A167" s="8">
        <v>5030</v>
      </c>
      <c r="B167" s="3" t="s">
        <v>286</v>
      </c>
      <c r="C167" s="8"/>
      <c r="D167" s="8" t="s">
        <v>38</v>
      </c>
      <c r="E167" s="42"/>
      <c r="F167" s="43">
        <f t="shared" si="36"/>
        <v>0</v>
      </c>
      <c r="G167" s="22"/>
      <c r="H167" s="22"/>
      <c r="I167" s="63">
        <f t="shared" si="38"/>
        <v>0</v>
      </c>
      <c r="J167" s="66">
        <f t="shared" si="37"/>
        <v>0</v>
      </c>
    </row>
    <row r="168" spans="1:10" ht="15.75" customHeight="1">
      <c r="A168" s="8">
        <v>5035</v>
      </c>
      <c r="B168" s="3" t="s">
        <v>287</v>
      </c>
      <c r="C168" s="8"/>
      <c r="D168" s="8" t="s">
        <v>38</v>
      </c>
      <c r="E168" s="42"/>
      <c r="F168" s="43">
        <f t="shared" si="36"/>
        <v>0</v>
      </c>
      <c r="G168" s="22"/>
      <c r="H168" s="22"/>
      <c r="I168" s="63">
        <f t="shared" si="38"/>
        <v>0</v>
      </c>
      <c r="J168" s="66">
        <f t="shared" si="37"/>
        <v>0</v>
      </c>
    </row>
    <row r="169" spans="1:10" ht="15.75" customHeight="1">
      <c r="A169" s="8">
        <v>5040</v>
      </c>
      <c r="B169" s="3" t="s">
        <v>289</v>
      </c>
      <c r="C169" s="8"/>
      <c r="D169" s="8" t="s">
        <v>27</v>
      </c>
      <c r="E169" s="42"/>
      <c r="F169" s="43">
        <f t="shared" si="36"/>
        <v>0</v>
      </c>
      <c r="G169" s="22"/>
      <c r="H169" s="22"/>
      <c r="I169" s="63">
        <f t="shared" si="38"/>
        <v>0</v>
      </c>
      <c r="J169" s="66">
        <f t="shared" si="37"/>
        <v>0</v>
      </c>
    </row>
    <row r="170" spans="1:10" ht="15.75" customHeight="1">
      <c r="A170" s="8">
        <v>5045</v>
      </c>
      <c r="B170" s="3" t="s">
        <v>288</v>
      </c>
      <c r="C170" s="8"/>
      <c r="D170" s="8" t="s">
        <v>27</v>
      </c>
      <c r="E170" s="42"/>
      <c r="F170" s="43">
        <f t="shared" si="36"/>
        <v>0</v>
      </c>
      <c r="G170" s="22"/>
      <c r="H170" s="22"/>
      <c r="I170" s="63">
        <f t="shared" si="38"/>
        <v>0</v>
      </c>
      <c r="J170" s="66">
        <f t="shared" si="37"/>
        <v>0</v>
      </c>
    </row>
    <row r="171" spans="1:10" ht="15.75" customHeight="1">
      <c r="A171" s="8">
        <v>5095</v>
      </c>
      <c r="B171" s="3" t="s">
        <v>291</v>
      </c>
      <c r="C171" s="8"/>
      <c r="D171" s="8" t="s">
        <v>38</v>
      </c>
      <c r="E171" s="42"/>
      <c r="F171" s="43">
        <f t="shared" si="36"/>
        <v>0</v>
      </c>
      <c r="G171" s="22"/>
      <c r="H171" s="22"/>
      <c r="I171" s="63">
        <f t="shared" si="38"/>
        <v>0</v>
      </c>
      <c r="J171" s="66">
        <f t="shared" si="37"/>
        <v>0</v>
      </c>
    </row>
    <row r="172" spans="1:10" ht="15.75" customHeight="1">
      <c r="A172" s="8"/>
      <c r="B172" s="1"/>
      <c r="C172" s="8"/>
      <c r="D172" s="8"/>
      <c r="E172" s="36"/>
      <c r="F172" s="36"/>
      <c r="G172" s="22"/>
      <c r="H172" s="22"/>
      <c r="I172" s="22"/>
      <c r="J172" s="22"/>
    </row>
    <row r="173" spans="1:10" ht="15.75" customHeight="1">
      <c r="A173" s="14">
        <v>5100</v>
      </c>
      <c r="B173" s="2" t="s">
        <v>106</v>
      </c>
      <c r="C173" s="14"/>
      <c r="D173" s="14"/>
      <c r="E173" s="37"/>
      <c r="F173" s="41">
        <f>(F174+F175+F176+F177)</f>
        <v>0</v>
      </c>
      <c r="G173" s="22"/>
      <c r="H173" s="22"/>
      <c r="I173" s="59">
        <f>(I174+I175+I176+I177)</f>
        <v>0</v>
      </c>
      <c r="J173" s="41">
        <f>SUM(F173+I173)</f>
        <v>0</v>
      </c>
    </row>
    <row r="174" spans="1:10" ht="15.75" customHeight="1">
      <c r="A174" s="8">
        <v>5110</v>
      </c>
      <c r="B174" s="3" t="s">
        <v>107</v>
      </c>
      <c r="C174" s="8"/>
      <c r="D174" s="8" t="s">
        <v>27</v>
      </c>
      <c r="E174" s="42"/>
      <c r="F174" s="43">
        <f>(C174*E174)</f>
        <v>0</v>
      </c>
      <c r="G174" s="22"/>
      <c r="H174" s="22"/>
      <c r="I174" s="63">
        <f t="shared" ref="I174:I177" si="39">(G174*H174)</f>
        <v>0</v>
      </c>
      <c r="J174" s="66">
        <f t="shared" ref="J174:J177" si="40">SUM(F174+I174)</f>
        <v>0</v>
      </c>
    </row>
    <row r="175" spans="1:10" ht="15.75" customHeight="1">
      <c r="A175" s="8">
        <v>5120</v>
      </c>
      <c r="B175" s="3" t="s">
        <v>108</v>
      </c>
      <c r="C175" s="8"/>
      <c r="D175" s="8" t="s">
        <v>38</v>
      </c>
      <c r="E175" s="42"/>
      <c r="F175" s="43">
        <f>(C175*E175)</f>
        <v>0</v>
      </c>
      <c r="G175" s="22"/>
      <c r="H175" s="22"/>
      <c r="I175" s="63">
        <f t="shared" si="39"/>
        <v>0</v>
      </c>
      <c r="J175" s="66">
        <f t="shared" si="40"/>
        <v>0</v>
      </c>
    </row>
    <row r="176" spans="1:10" ht="15.75" customHeight="1">
      <c r="A176" s="8">
        <v>5130</v>
      </c>
      <c r="B176" s="3" t="s">
        <v>109</v>
      </c>
      <c r="C176" s="8"/>
      <c r="D176" s="8" t="s">
        <v>27</v>
      </c>
      <c r="E176" s="42"/>
      <c r="F176" s="43">
        <f>(C176*E176)</f>
        <v>0</v>
      </c>
      <c r="G176" s="22"/>
      <c r="H176" s="22"/>
      <c r="I176" s="63">
        <f t="shared" si="39"/>
        <v>0</v>
      </c>
      <c r="J176" s="66">
        <f t="shared" si="40"/>
        <v>0</v>
      </c>
    </row>
    <row r="177" spans="1:10" ht="15.75" customHeight="1">
      <c r="A177" s="8">
        <v>5195</v>
      </c>
      <c r="B177" s="3" t="s">
        <v>49</v>
      </c>
      <c r="C177" s="8"/>
      <c r="D177" s="8" t="s">
        <v>38</v>
      </c>
      <c r="E177" s="42"/>
      <c r="F177" s="43">
        <f>(C177*E177)</f>
        <v>0</v>
      </c>
      <c r="G177" s="22"/>
      <c r="H177" s="22"/>
      <c r="I177" s="63">
        <f t="shared" si="39"/>
        <v>0</v>
      </c>
      <c r="J177" s="66">
        <f t="shared" si="40"/>
        <v>0</v>
      </c>
    </row>
    <row r="178" spans="1:10" ht="15.75" customHeight="1">
      <c r="A178" s="8"/>
      <c r="B178" s="1"/>
      <c r="C178" s="8"/>
      <c r="D178" s="8"/>
      <c r="E178" s="36"/>
      <c r="F178" s="36"/>
      <c r="G178" s="22"/>
      <c r="H178" s="22"/>
      <c r="I178" s="22"/>
      <c r="J178" s="22"/>
    </row>
    <row r="179" spans="1:10" ht="15.75" customHeight="1">
      <c r="A179" s="14">
        <v>5200</v>
      </c>
      <c r="B179" s="2" t="s">
        <v>110</v>
      </c>
      <c r="C179" s="14"/>
      <c r="D179" s="14"/>
      <c r="E179" s="37"/>
      <c r="F179" s="41">
        <f>(F180+F181+F182+F183)</f>
        <v>0</v>
      </c>
      <c r="G179" s="22"/>
      <c r="H179" s="22"/>
      <c r="I179" s="59">
        <f>(I180+I181+I182+I183)</f>
        <v>0</v>
      </c>
      <c r="J179" s="41">
        <f>SUM(F179+I179)</f>
        <v>0</v>
      </c>
    </row>
    <row r="180" spans="1:10" ht="15.75" customHeight="1">
      <c r="A180" s="8">
        <v>5210</v>
      </c>
      <c r="B180" s="3" t="s">
        <v>111</v>
      </c>
      <c r="C180" s="8"/>
      <c r="D180" s="8" t="s">
        <v>27</v>
      </c>
      <c r="E180" s="42"/>
      <c r="F180" s="43">
        <f>(C180*E180)</f>
        <v>0</v>
      </c>
      <c r="G180" s="22"/>
      <c r="H180" s="22"/>
      <c r="I180" s="63">
        <f t="shared" ref="I180:I183" si="41">(G180*H180)</f>
        <v>0</v>
      </c>
      <c r="J180" s="66">
        <f t="shared" ref="J180:J183" si="42">SUM(F180+I180)</f>
        <v>0</v>
      </c>
    </row>
    <row r="181" spans="1:10" ht="15.75" customHeight="1">
      <c r="A181" s="8">
        <v>5220</v>
      </c>
      <c r="B181" s="3" t="s">
        <v>112</v>
      </c>
      <c r="C181" s="8"/>
      <c r="D181" s="8" t="s">
        <v>38</v>
      </c>
      <c r="E181" s="36"/>
      <c r="F181" s="43">
        <f>(C181*E181)</f>
        <v>0</v>
      </c>
      <c r="G181" s="22"/>
      <c r="H181" s="22"/>
      <c r="I181" s="63">
        <f t="shared" si="41"/>
        <v>0</v>
      </c>
      <c r="J181" s="66">
        <f t="shared" si="42"/>
        <v>0</v>
      </c>
    </row>
    <row r="182" spans="1:10" ht="15.75" customHeight="1">
      <c r="A182" s="8">
        <v>5230</v>
      </c>
      <c r="B182" s="3" t="s">
        <v>113</v>
      </c>
      <c r="C182" s="8"/>
      <c r="D182" s="8" t="s">
        <v>38</v>
      </c>
      <c r="E182" s="42"/>
      <c r="F182" s="43">
        <f>(C182*E182)</f>
        <v>0</v>
      </c>
      <c r="G182" s="22"/>
      <c r="H182" s="22"/>
      <c r="I182" s="63">
        <f t="shared" si="41"/>
        <v>0</v>
      </c>
      <c r="J182" s="66">
        <f t="shared" si="42"/>
        <v>0</v>
      </c>
    </row>
    <row r="183" spans="1:10" ht="15.75" customHeight="1">
      <c r="A183" s="8">
        <v>5295</v>
      </c>
      <c r="B183" s="3" t="s">
        <v>49</v>
      </c>
      <c r="C183" s="8"/>
      <c r="D183" s="8" t="s">
        <v>38</v>
      </c>
      <c r="E183" s="42"/>
      <c r="F183" s="43">
        <f>(C183*E183)</f>
        <v>0</v>
      </c>
      <c r="G183" s="22"/>
      <c r="H183" s="22"/>
      <c r="I183" s="63">
        <f t="shared" si="41"/>
        <v>0</v>
      </c>
      <c r="J183" s="66">
        <f t="shared" si="42"/>
        <v>0</v>
      </c>
    </row>
    <row r="184" spans="1:10" ht="15.75" customHeight="1">
      <c r="A184" s="8"/>
      <c r="B184" s="1"/>
      <c r="C184" s="8"/>
      <c r="D184" s="8"/>
      <c r="E184" s="36"/>
      <c r="F184" s="36"/>
      <c r="G184" s="22"/>
      <c r="H184" s="22"/>
      <c r="I184" s="22"/>
      <c r="J184" s="22"/>
    </row>
    <row r="185" spans="1:10" ht="15.75" customHeight="1">
      <c r="A185" s="14">
        <v>5300</v>
      </c>
      <c r="B185" s="2" t="s">
        <v>114</v>
      </c>
      <c r="C185" s="14"/>
      <c r="D185" s="14"/>
      <c r="E185" s="37"/>
      <c r="F185" s="41">
        <f>(F186+F187+F188)</f>
        <v>0</v>
      </c>
      <c r="G185" s="22"/>
      <c r="H185" s="22"/>
      <c r="I185" s="59">
        <f>(I186+I187+I188)</f>
        <v>0</v>
      </c>
      <c r="J185" s="41">
        <f>SUM(F185+I185)</f>
        <v>0</v>
      </c>
    </row>
    <row r="186" spans="1:10" ht="15.75" customHeight="1">
      <c r="A186" s="8">
        <v>5310</v>
      </c>
      <c r="B186" s="3" t="s">
        <v>115</v>
      </c>
      <c r="C186" s="8"/>
      <c r="D186" s="8" t="s">
        <v>27</v>
      </c>
      <c r="E186" s="42"/>
      <c r="F186" s="43">
        <f>(C186*E186)</f>
        <v>0</v>
      </c>
      <c r="G186" s="22"/>
      <c r="H186" s="22"/>
      <c r="I186" s="63">
        <f t="shared" ref="I186:I188" si="43">(G186*H186)</f>
        <v>0</v>
      </c>
      <c r="J186" s="66">
        <f t="shared" ref="J186:J188" si="44">SUM(F186+I186)</f>
        <v>0</v>
      </c>
    </row>
    <row r="187" spans="1:10" ht="15.75" customHeight="1">
      <c r="A187" s="8">
        <v>5320</v>
      </c>
      <c r="B187" s="3" t="s">
        <v>116</v>
      </c>
      <c r="C187" s="8"/>
      <c r="D187" s="8" t="s">
        <v>38</v>
      </c>
      <c r="E187" s="42"/>
      <c r="F187" s="43">
        <f>(C187*E187)</f>
        <v>0</v>
      </c>
      <c r="G187" s="22"/>
      <c r="H187" s="22"/>
      <c r="I187" s="63">
        <f t="shared" si="43"/>
        <v>0</v>
      </c>
      <c r="J187" s="66">
        <f t="shared" si="44"/>
        <v>0</v>
      </c>
    </row>
    <row r="188" spans="1:10" ht="15.75" customHeight="1">
      <c r="A188" s="8">
        <v>5395</v>
      </c>
      <c r="B188" s="3" t="s">
        <v>49</v>
      </c>
      <c r="C188" s="8"/>
      <c r="D188" s="8" t="s">
        <v>38</v>
      </c>
      <c r="E188" s="42"/>
      <c r="F188" s="43">
        <f>(C188*E188)</f>
        <v>0</v>
      </c>
      <c r="G188" s="22"/>
      <c r="H188" s="22"/>
      <c r="I188" s="63">
        <f t="shared" si="43"/>
        <v>0</v>
      </c>
      <c r="J188" s="66">
        <f t="shared" si="44"/>
        <v>0</v>
      </c>
    </row>
    <row r="189" spans="1:10" ht="15.75" customHeight="1">
      <c r="A189" s="8"/>
      <c r="B189" s="1"/>
      <c r="C189" s="8"/>
      <c r="D189" s="8"/>
      <c r="E189" s="36"/>
      <c r="F189" s="36"/>
      <c r="G189" s="22"/>
      <c r="H189" s="22"/>
      <c r="I189" s="22"/>
      <c r="J189" s="22"/>
    </row>
    <row r="190" spans="1:10" ht="15.75" customHeight="1">
      <c r="A190" s="14">
        <v>5400</v>
      </c>
      <c r="B190" s="2" t="s">
        <v>117</v>
      </c>
      <c r="C190" s="14"/>
      <c r="D190" s="14"/>
      <c r="E190" s="37"/>
      <c r="F190" s="41">
        <f>(F191+F192)</f>
        <v>0</v>
      </c>
      <c r="G190" s="22"/>
      <c r="H190" s="22"/>
      <c r="I190" s="59">
        <f>(I191+I192)</f>
        <v>0</v>
      </c>
      <c r="J190" s="41">
        <f>SUM(F190+I190)</f>
        <v>0</v>
      </c>
    </row>
    <row r="191" spans="1:10" ht="15.75" customHeight="1">
      <c r="A191" s="8">
        <v>5410</v>
      </c>
      <c r="B191" s="3" t="s">
        <v>118</v>
      </c>
      <c r="C191" s="8"/>
      <c r="D191" s="8" t="s">
        <v>38</v>
      </c>
      <c r="E191" s="42"/>
      <c r="F191" s="43">
        <f>(C191*E191)</f>
        <v>0</v>
      </c>
      <c r="G191" s="22"/>
      <c r="H191" s="22"/>
      <c r="I191" s="63">
        <f t="shared" ref="I191:I192" si="45">(G191*H191)</f>
        <v>0</v>
      </c>
      <c r="J191" s="66">
        <f t="shared" ref="J191:J192" si="46">SUM(F191+I191)</f>
        <v>0</v>
      </c>
    </row>
    <row r="192" spans="1:10" ht="15.75" customHeight="1">
      <c r="A192" s="8">
        <v>5495</v>
      </c>
      <c r="B192" s="3" t="s">
        <v>49</v>
      </c>
      <c r="C192" s="8"/>
      <c r="D192" s="8" t="s">
        <v>38</v>
      </c>
      <c r="E192" s="42"/>
      <c r="F192" s="43">
        <f>(C192*E192)</f>
        <v>0</v>
      </c>
      <c r="G192" s="22"/>
      <c r="H192" s="22"/>
      <c r="I192" s="63">
        <f t="shared" si="45"/>
        <v>0</v>
      </c>
      <c r="J192" s="66">
        <f t="shared" si="46"/>
        <v>0</v>
      </c>
    </row>
    <row r="193" spans="1:10" ht="15.75" customHeight="1">
      <c r="A193" s="8"/>
      <c r="B193" s="1"/>
      <c r="C193" s="8"/>
      <c r="D193" s="8"/>
      <c r="E193" s="36"/>
      <c r="F193" s="36"/>
      <c r="G193" s="22"/>
      <c r="H193" s="22"/>
      <c r="I193" s="22"/>
      <c r="J193" s="22"/>
    </row>
    <row r="194" spans="1:10" ht="15.75" customHeight="1">
      <c r="A194" s="14">
        <v>5500</v>
      </c>
      <c r="B194" s="2" t="s">
        <v>119</v>
      </c>
      <c r="C194" s="14"/>
      <c r="D194" s="14"/>
      <c r="E194" s="37"/>
      <c r="F194" s="41">
        <f>(F195+F196+F197)</f>
        <v>0</v>
      </c>
      <c r="G194" s="22"/>
      <c r="H194" s="22"/>
      <c r="I194" s="59">
        <f>(I195+I196+I197)</f>
        <v>0</v>
      </c>
      <c r="J194" s="41">
        <f>SUM(F194+I194)</f>
        <v>0</v>
      </c>
    </row>
    <row r="195" spans="1:10" ht="15.75" customHeight="1">
      <c r="A195" s="8">
        <v>5510</v>
      </c>
      <c r="B195" s="3" t="s">
        <v>120</v>
      </c>
      <c r="C195" s="8"/>
      <c r="D195" s="8" t="s">
        <v>38</v>
      </c>
      <c r="E195" s="42"/>
      <c r="F195" s="43">
        <f>(C195*E195)</f>
        <v>0</v>
      </c>
      <c r="G195" s="22"/>
      <c r="H195" s="22"/>
      <c r="I195" s="63">
        <f>(G195*H195)</f>
        <v>0</v>
      </c>
      <c r="J195" s="66">
        <f t="shared" ref="J195:J197" si="47">SUM(F195+I195)</f>
        <v>0</v>
      </c>
    </row>
    <row r="196" spans="1:10" ht="15.75" customHeight="1">
      <c r="A196" s="8">
        <v>5520</v>
      </c>
      <c r="B196" s="3" t="s">
        <v>121</v>
      </c>
      <c r="C196" s="8"/>
      <c r="D196" s="8" t="s">
        <v>38</v>
      </c>
      <c r="E196" s="42"/>
      <c r="F196" s="43">
        <f>(C196*E196)</f>
        <v>0</v>
      </c>
      <c r="G196" s="22"/>
      <c r="H196" s="22"/>
      <c r="I196" s="63">
        <f t="shared" ref="I196:I197" si="48">(G196*H196)</f>
        <v>0</v>
      </c>
      <c r="J196" s="66">
        <f t="shared" si="47"/>
        <v>0</v>
      </c>
    </row>
    <row r="197" spans="1:10" ht="15.75" customHeight="1">
      <c r="A197" s="8">
        <v>5595</v>
      </c>
      <c r="B197" s="3" t="s">
        <v>49</v>
      </c>
      <c r="C197" s="8"/>
      <c r="D197" s="8" t="s">
        <v>38</v>
      </c>
      <c r="E197" s="42"/>
      <c r="F197" s="43">
        <f>(C197*E197)</f>
        <v>0</v>
      </c>
      <c r="G197" s="22"/>
      <c r="H197" s="22"/>
      <c r="I197" s="63">
        <f t="shared" si="48"/>
        <v>0</v>
      </c>
      <c r="J197" s="66">
        <f t="shared" si="47"/>
        <v>0</v>
      </c>
    </row>
    <row r="198" spans="1:10" ht="15.75" customHeight="1">
      <c r="A198" s="8"/>
      <c r="B198" s="1"/>
      <c r="C198" s="8"/>
      <c r="D198" s="8"/>
      <c r="E198" s="36"/>
      <c r="F198" s="36"/>
      <c r="G198" s="22"/>
      <c r="H198" s="22"/>
      <c r="I198" s="26"/>
      <c r="J198" s="22"/>
    </row>
    <row r="199" spans="1:10" ht="15.75" customHeight="1">
      <c r="A199" s="14">
        <v>5600</v>
      </c>
      <c r="B199" s="2" t="s">
        <v>122</v>
      </c>
      <c r="C199" s="14"/>
      <c r="D199" s="14"/>
      <c r="E199" s="37"/>
      <c r="F199" s="41">
        <f>(F200+F201+F202)</f>
        <v>0</v>
      </c>
      <c r="G199" s="22"/>
      <c r="H199" s="22"/>
      <c r="I199" s="59">
        <f>(I200+I201+I202)</f>
        <v>0</v>
      </c>
      <c r="J199" s="41">
        <f>SUM(F199+I199)</f>
        <v>0</v>
      </c>
    </row>
    <row r="200" spans="1:10" ht="15.75" customHeight="1">
      <c r="A200" s="8">
        <v>5610</v>
      </c>
      <c r="B200" s="3" t="s">
        <v>123</v>
      </c>
      <c r="C200" s="8"/>
      <c r="D200" s="8" t="s">
        <v>260</v>
      </c>
      <c r="E200" s="42"/>
      <c r="F200" s="43">
        <f>(C200*E200)</f>
        <v>0</v>
      </c>
      <c r="G200" s="22"/>
      <c r="H200" s="22"/>
      <c r="I200" s="63">
        <f t="shared" ref="I200:I202" si="49">(G200*H200)</f>
        <v>0</v>
      </c>
      <c r="J200" s="66">
        <f t="shared" ref="J200:J202" si="50">SUM(F200+I200)</f>
        <v>0</v>
      </c>
    </row>
    <row r="201" spans="1:10" ht="15.75" customHeight="1">
      <c r="A201" s="8">
        <v>5620</v>
      </c>
      <c r="B201" s="3" t="s">
        <v>124</v>
      </c>
      <c r="C201" s="8"/>
      <c r="D201" s="8" t="s">
        <v>125</v>
      </c>
      <c r="E201" s="42"/>
      <c r="F201" s="43">
        <f>(C201*E201)</f>
        <v>0</v>
      </c>
      <c r="G201" s="22"/>
      <c r="H201" s="22"/>
      <c r="I201" s="63">
        <f t="shared" si="49"/>
        <v>0</v>
      </c>
      <c r="J201" s="66">
        <f t="shared" si="50"/>
        <v>0</v>
      </c>
    </row>
    <row r="202" spans="1:10" ht="15.75" customHeight="1">
      <c r="A202" s="8">
        <v>5695</v>
      </c>
      <c r="B202" s="3" t="s">
        <v>49</v>
      </c>
      <c r="C202" s="8"/>
      <c r="D202" s="8" t="s">
        <v>38</v>
      </c>
      <c r="E202" s="42"/>
      <c r="F202" s="43">
        <f>(C202*E202)</f>
        <v>0</v>
      </c>
      <c r="G202" s="22"/>
      <c r="H202" s="22"/>
      <c r="I202" s="63">
        <f t="shared" si="49"/>
        <v>0</v>
      </c>
      <c r="J202" s="66">
        <f t="shared" si="50"/>
        <v>0</v>
      </c>
    </row>
    <row r="203" spans="1:10" ht="15.75" customHeight="1">
      <c r="A203" s="8"/>
      <c r="B203" s="1"/>
      <c r="C203" s="8"/>
      <c r="D203" s="8"/>
      <c r="E203" s="36"/>
      <c r="F203" s="36"/>
      <c r="G203" s="22"/>
      <c r="H203" s="22"/>
      <c r="I203" s="22"/>
      <c r="J203" s="22"/>
    </row>
    <row r="204" spans="1:10" ht="15.75" customHeight="1">
      <c r="A204" s="14">
        <v>5700</v>
      </c>
      <c r="B204" s="2" t="s">
        <v>126</v>
      </c>
      <c r="C204" s="14"/>
      <c r="D204" s="14"/>
      <c r="E204" s="37"/>
      <c r="F204" s="41">
        <f>(F205+F206)</f>
        <v>0</v>
      </c>
      <c r="G204" s="22"/>
      <c r="H204" s="22"/>
      <c r="I204" s="59">
        <f>(I205+I206)</f>
        <v>0</v>
      </c>
      <c r="J204" s="41">
        <f>SUM(F204+I204)</f>
        <v>0</v>
      </c>
    </row>
    <row r="205" spans="1:10" ht="15.75" customHeight="1">
      <c r="A205" s="8">
        <v>5710</v>
      </c>
      <c r="B205" s="3" t="s">
        <v>127</v>
      </c>
      <c r="C205" s="8"/>
      <c r="D205" s="8" t="s">
        <v>128</v>
      </c>
      <c r="E205" s="42"/>
      <c r="F205" s="43">
        <f>(C205*E205)</f>
        <v>0</v>
      </c>
      <c r="G205" s="22"/>
      <c r="H205" s="22"/>
      <c r="I205" s="63">
        <f t="shared" ref="I205:I206" si="51">(G205*H205)</f>
        <v>0</v>
      </c>
      <c r="J205" s="66">
        <f t="shared" ref="J205:J206" si="52">SUM(F205+I205)</f>
        <v>0</v>
      </c>
    </row>
    <row r="206" spans="1:10" ht="15.75" customHeight="1">
      <c r="A206" s="8">
        <v>5720</v>
      </c>
      <c r="B206" s="3" t="s">
        <v>261</v>
      </c>
      <c r="C206" s="8"/>
      <c r="D206" s="8" t="s">
        <v>38</v>
      </c>
      <c r="E206" s="42"/>
      <c r="F206" s="43">
        <f>(C206*E206)</f>
        <v>0</v>
      </c>
      <c r="G206" s="22"/>
      <c r="H206" s="22"/>
      <c r="I206" s="63">
        <f t="shared" si="51"/>
        <v>0</v>
      </c>
      <c r="J206" s="66">
        <f t="shared" si="52"/>
        <v>0</v>
      </c>
    </row>
    <row r="207" spans="1:10" ht="15.75" customHeight="1">
      <c r="A207" s="8"/>
      <c r="B207" s="1"/>
      <c r="C207" s="8"/>
      <c r="D207" s="8"/>
      <c r="E207" s="36"/>
      <c r="F207" s="36"/>
      <c r="G207" s="22"/>
      <c r="H207" s="22"/>
      <c r="I207" s="22"/>
      <c r="J207" s="22"/>
    </row>
    <row r="208" spans="1:10" ht="15.75" customHeight="1">
      <c r="A208" s="14">
        <v>5800</v>
      </c>
      <c r="B208" s="2" t="s">
        <v>129</v>
      </c>
      <c r="C208" s="14"/>
      <c r="D208" s="14"/>
      <c r="E208" s="37"/>
      <c r="F208" s="41">
        <f>(F209+F210+F211+F212+F213+F214+F215)</f>
        <v>0</v>
      </c>
      <c r="G208" s="22"/>
      <c r="H208" s="22"/>
      <c r="I208" s="59">
        <f>(I209+I210+I211+I212+I213+I214+I215)</f>
        <v>0</v>
      </c>
      <c r="J208" s="41">
        <f>SUM(F208+I208)</f>
        <v>0</v>
      </c>
    </row>
    <row r="209" spans="1:10" ht="15.75" customHeight="1">
      <c r="A209" s="8">
        <v>5810</v>
      </c>
      <c r="B209" s="3" t="s">
        <v>130</v>
      </c>
      <c r="C209" s="8"/>
      <c r="D209" s="8" t="s">
        <v>131</v>
      </c>
      <c r="E209" s="42"/>
      <c r="F209" s="43">
        <f t="shared" ref="F209:F215" si="53">(C209*E209)</f>
        <v>0</v>
      </c>
      <c r="G209" s="22"/>
      <c r="H209" s="22"/>
      <c r="I209" s="63">
        <f t="shared" ref="I209:I215" si="54">(G209*H209)</f>
        <v>0</v>
      </c>
      <c r="J209" s="66">
        <f t="shared" ref="J209:J215" si="55">SUM(F209+I209)</f>
        <v>0</v>
      </c>
    </row>
    <row r="210" spans="1:10" ht="15.75" customHeight="1">
      <c r="A210" s="8">
        <v>5820</v>
      </c>
      <c r="B210" s="3" t="s">
        <v>132</v>
      </c>
      <c r="C210" s="8"/>
      <c r="D210" s="8" t="s">
        <v>38</v>
      </c>
      <c r="E210" s="42"/>
      <c r="F210" s="43">
        <f t="shared" si="53"/>
        <v>0</v>
      </c>
      <c r="G210" s="22"/>
      <c r="H210" s="22"/>
      <c r="I210" s="63">
        <f t="shared" si="54"/>
        <v>0</v>
      </c>
      <c r="J210" s="66">
        <f t="shared" si="55"/>
        <v>0</v>
      </c>
    </row>
    <row r="211" spans="1:10" ht="15.75" customHeight="1">
      <c r="A211" s="8">
        <v>5830</v>
      </c>
      <c r="B211" s="3" t="s">
        <v>262</v>
      </c>
      <c r="C211" s="8"/>
      <c r="D211" s="8" t="s">
        <v>133</v>
      </c>
      <c r="E211" s="42"/>
      <c r="F211" s="43">
        <f t="shared" si="53"/>
        <v>0</v>
      </c>
      <c r="G211" s="22"/>
      <c r="H211" s="22"/>
      <c r="I211" s="63">
        <f t="shared" si="54"/>
        <v>0</v>
      </c>
      <c r="J211" s="66">
        <f t="shared" si="55"/>
        <v>0</v>
      </c>
    </row>
    <row r="212" spans="1:10" ht="15.75" customHeight="1">
      <c r="A212" s="8">
        <v>5840</v>
      </c>
      <c r="B212" s="3" t="s">
        <v>134</v>
      </c>
      <c r="C212" s="8"/>
      <c r="D212" s="8" t="s">
        <v>27</v>
      </c>
      <c r="E212" s="42"/>
      <c r="F212" s="43">
        <f t="shared" si="53"/>
        <v>0</v>
      </c>
      <c r="G212" s="22"/>
      <c r="H212" s="22"/>
      <c r="I212" s="63">
        <f t="shared" si="54"/>
        <v>0</v>
      </c>
      <c r="J212" s="66">
        <f t="shared" si="55"/>
        <v>0</v>
      </c>
    </row>
    <row r="213" spans="1:10" ht="15.75" customHeight="1">
      <c r="A213" s="8">
        <v>5850</v>
      </c>
      <c r="B213" s="3" t="s">
        <v>135</v>
      </c>
      <c r="C213" s="8"/>
      <c r="D213" s="8" t="s">
        <v>38</v>
      </c>
      <c r="E213" s="42"/>
      <c r="F213" s="43">
        <f t="shared" si="53"/>
        <v>0</v>
      </c>
      <c r="G213" s="22"/>
      <c r="H213" s="22"/>
      <c r="I213" s="63">
        <f t="shared" si="54"/>
        <v>0</v>
      </c>
      <c r="J213" s="66">
        <f t="shared" si="55"/>
        <v>0</v>
      </c>
    </row>
    <row r="214" spans="1:10" ht="15.75" customHeight="1">
      <c r="A214" s="8">
        <v>5860</v>
      </c>
      <c r="B214" s="3" t="s">
        <v>136</v>
      </c>
      <c r="C214" s="8"/>
      <c r="D214" s="8" t="s">
        <v>38</v>
      </c>
      <c r="E214" s="42"/>
      <c r="F214" s="43">
        <f t="shared" si="53"/>
        <v>0</v>
      </c>
      <c r="G214" s="22"/>
      <c r="H214" s="22"/>
      <c r="I214" s="63">
        <f t="shared" si="54"/>
        <v>0</v>
      </c>
      <c r="J214" s="66">
        <f t="shared" si="55"/>
        <v>0</v>
      </c>
    </row>
    <row r="215" spans="1:10" ht="15.75" customHeight="1">
      <c r="A215" s="8">
        <v>5895</v>
      </c>
      <c r="B215" s="3" t="s">
        <v>49</v>
      </c>
      <c r="C215" s="8"/>
      <c r="D215" s="8" t="s">
        <v>38</v>
      </c>
      <c r="E215" s="42"/>
      <c r="F215" s="43">
        <f t="shared" si="53"/>
        <v>0</v>
      </c>
      <c r="G215" s="22"/>
      <c r="H215" s="22"/>
      <c r="I215" s="63">
        <f t="shared" si="54"/>
        <v>0</v>
      </c>
      <c r="J215" s="66">
        <f t="shared" si="55"/>
        <v>0</v>
      </c>
    </row>
    <row r="216" spans="1:10" ht="15.75" customHeight="1">
      <c r="A216" s="10"/>
      <c r="B216" s="9"/>
      <c r="C216" s="10"/>
      <c r="D216" s="10"/>
      <c r="E216" s="44"/>
      <c r="F216" s="44"/>
      <c r="G216" s="44"/>
      <c r="H216" s="44"/>
      <c r="I216" s="44"/>
      <c r="J216" s="44"/>
    </row>
    <row r="217" spans="1:10" ht="15.75" customHeight="1">
      <c r="A217" s="8"/>
      <c r="B217" s="2" t="s">
        <v>276</v>
      </c>
      <c r="C217" s="14"/>
      <c r="D217" s="14"/>
      <c r="E217" s="37"/>
      <c r="F217" s="45">
        <f>(F162+F173+F179+F185+F190+F194+F199+F204+F208)</f>
        <v>0</v>
      </c>
      <c r="G217" s="22"/>
      <c r="H217" s="22"/>
      <c r="I217" s="64">
        <f>(I162+I173+I179+I185+I190+I194+I199+I204+I208)</f>
        <v>0</v>
      </c>
      <c r="J217" s="67">
        <f t="shared" ref="J217" si="56">SUM(F217+I217)</f>
        <v>0</v>
      </c>
    </row>
    <row r="218" spans="1:10" ht="15.75" customHeight="1">
      <c r="A218" s="8"/>
      <c r="B218" s="22"/>
      <c r="C218" s="8"/>
      <c r="D218" s="8"/>
      <c r="E218" s="35"/>
      <c r="F218" s="35"/>
      <c r="G218" s="22"/>
      <c r="H218" s="22"/>
      <c r="I218" s="22"/>
      <c r="J218" s="22"/>
    </row>
    <row r="219" spans="1:10" ht="15.75" customHeight="1">
      <c r="A219" s="9"/>
      <c r="B219" s="7" t="s">
        <v>137</v>
      </c>
      <c r="C219" s="72" t="s">
        <v>278</v>
      </c>
      <c r="D219" s="72" t="s">
        <v>14</v>
      </c>
      <c r="E219" s="73" t="s">
        <v>277</v>
      </c>
      <c r="F219" s="73" t="s">
        <v>305</v>
      </c>
      <c r="G219" s="69" t="s">
        <v>299</v>
      </c>
      <c r="H219" s="69" t="s">
        <v>300</v>
      </c>
      <c r="I219" s="69" t="s">
        <v>302</v>
      </c>
      <c r="J219" s="70" t="s">
        <v>301</v>
      </c>
    </row>
    <row r="220" spans="1:10" ht="15.75" customHeight="1">
      <c r="A220" s="8"/>
      <c r="B220" s="1"/>
      <c r="C220" s="8"/>
      <c r="D220" s="8"/>
      <c r="E220" s="36"/>
      <c r="F220" s="36"/>
      <c r="G220" s="22"/>
      <c r="H220" s="22"/>
      <c r="I220" s="22"/>
      <c r="J220" s="22"/>
    </row>
    <row r="221" spans="1:10" ht="15.75" customHeight="1">
      <c r="A221" s="14">
        <v>6000</v>
      </c>
      <c r="B221" s="2" t="s">
        <v>138</v>
      </c>
      <c r="C221" s="14"/>
      <c r="D221" s="14"/>
      <c r="E221" s="37"/>
      <c r="F221" s="41">
        <f>(F223+F224+F226+F227+F228+F230+F231+F232)</f>
        <v>0</v>
      </c>
      <c r="G221" s="22"/>
      <c r="H221" s="22"/>
      <c r="I221" s="59">
        <f>(I223+I224+I226+I227+I228+I230+I231+I232)</f>
        <v>0</v>
      </c>
      <c r="J221" s="41">
        <f>SUM(F221+I221)</f>
        <v>0</v>
      </c>
    </row>
    <row r="222" spans="1:10" ht="15.75" customHeight="1">
      <c r="A222" s="8">
        <v>6010</v>
      </c>
      <c r="B222" s="3" t="s">
        <v>139</v>
      </c>
      <c r="C222" s="8"/>
      <c r="D222" s="8"/>
      <c r="E222" s="36"/>
      <c r="F222" s="36"/>
      <c r="G222" s="22"/>
      <c r="H222" s="22"/>
      <c r="I222" s="22"/>
      <c r="J222" s="22"/>
    </row>
    <row r="223" spans="1:10" ht="15.75" customHeight="1">
      <c r="A223" s="8"/>
      <c r="B223" s="3" t="s">
        <v>295</v>
      </c>
      <c r="C223" s="8"/>
      <c r="D223" s="8" t="s">
        <v>140</v>
      </c>
      <c r="E223" s="42"/>
      <c r="F223" s="43">
        <f>(C223*E223)</f>
        <v>0</v>
      </c>
      <c r="G223" s="22"/>
      <c r="H223" s="22"/>
      <c r="I223" s="63">
        <f>(G223*H223)</f>
        <v>0</v>
      </c>
      <c r="J223" s="66">
        <f t="shared" ref="J223:J224" si="57">SUM(F223+I223)</f>
        <v>0</v>
      </c>
    </row>
    <row r="224" spans="1:10" ht="15.75" customHeight="1">
      <c r="A224" s="8">
        <v>6020</v>
      </c>
      <c r="B224" s="3" t="s">
        <v>141</v>
      </c>
      <c r="C224" s="8"/>
      <c r="D224" s="8" t="s">
        <v>142</v>
      </c>
      <c r="E224" s="42"/>
      <c r="F224" s="43">
        <f>(C224*E224)</f>
        <v>0</v>
      </c>
      <c r="G224" s="22"/>
      <c r="H224" s="22"/>
      <c r="I224" s="63">
        <f>(G224*H224)</f>
        <v>0</v>
      </c>
      <c r="J224" s="66">
        <f t="shared" si="57"/>
        <v>0</v>
      </c>
    </row>
    <row r="225" spans="1:10" ht="15.75" customHeight="1">
      <c r="A225" s="8">
        <v>6030</v>
      </c>
      <c r="B225" s="3" t="s">
        <v>143</v>
      </c>
      <c r="C225" s="8"/>
      <c r="D225" s="8"/>
      <c r="E225" s="36"/>
      <c r="F225" s="36"/>
      <c r="G225" s="22"/>
      <c r="H225" s="22"/>
      <c r="I225" s="22"/>
      <c r="J225" s="22"/>
    </row>
    <row r="226" spans="1:10" ht="15.75" customHeight="1">
      <c r="A226" s="8"/>
      <c r="B226" s="3" t="s">
        <v>295</v>
      </c>
      <c r="C226" s="8"/>
      <c r="D226" s="8" t="s">
        <v>144</v>
      </c>
      <c r="E226" s="42"/>
      <c r="F226" s="43">
        <f>(C226*E226)</f>
        <v>0</v>
      </c>
      <c r="G226" s="22"/>
      <c r="H226" s="22"/>
      <c r="I226" s="63">
        <f t="shared" ref="I226:I228" si="58">(G226*H226)</f>
        <v>0</v>
      </c>
      <c r="J226" s="66">
        <f t="shared" ref="J226:J228" si="59">SUM(F226+I226)</f>
        <v>0</v>
      </c>
    </row>
    <row r="227" spans="1:10" ht="15.75" customHeight="1">
      <c r="A227" s="8">
        <v>6040</v>
      </c>
      <c r="B227" s="3" t="s">
        <v>145</v>
      </c>
      <c r="C227" s="8"/>
      <c r="D227" s="8" t="s">
        <v>27</v>
      </c>
      <c r="E227" s="42"/>
      <c r="F227" s="43">
        <f>(C227*E227)</f>
        <v>0</v>
      </c>
      <c r="G227" s="22"/>
      <c r="H227" s="22"/>
      <c r="I227" s="63">
        <f t="shared" si="58"/>
        <v>0</v>
      </c>
      <c r="J227" s="66">
        <f t="shared" si="59"/>
        <v>0</v>
      </c>
    </row>
    <row r="228" spans="1:10" ht="15.75" customHeight="1">
      <c r="A228" s="8">
        <v>6050</v>
      </c>
      <c r="B228" s="3" t="s">
        <v>146</v>
      </c>
      <c r="C228" s="8"/>
      <c r="D228" s="8" t="s">
        <v>27</v>
      </c>
      <c r="E228" s="42"/>
      <c r="F228" s="43">
        <f>(C228*E228)</f>
        <v>0</v>
      </c>
      <c r="G228" s="22"/>
      <c r="H228" s="22"/>
      <c r="I228" s="63">
        <f t="shared" si="58"/>
        <v>0</v>
      </c>
      <c r="J228" s="66">
        <f t="shared" si="59"/>
        <v>0</v>
      </c>
    </row>
    <row r="229" spans="1:10" ht="15.75" customHeight="1">
      <c r="A229" s="8">
        <v>6060</v>
      </c>
      <c r="B229" s="3" t="s">
        <v>147</v>
      </c>
      <c r="C229" s="8"/>
      <c r="D229" s="8"/>
      <c r="E229" s="36"/>
      <c r="F229" s="36"/>
      <c r="G229" s="22"/>
      <c r="H229" s="22"/>
      <c r="I229" s="22"/>
      <c r="J229" s="26"/>
    </row>
    <row r="230" spans="1:10" ht="15.75" customHeight="1">
      <c r="A230" s="8"/>
      <c r="B230" s="3" t="s">
        <v>296</v>
      </c>
      <c r="C230" s="8"/>
      <c r="D230" s="8" t="s">
        <v>27</v>
      </c>
      <c r="E230" s="42"/>
      <c r="F230" s="43">
        <f>(C230*E230)</f>
        <v>0</v>
      </c>
      <c r="G230" s="22"/>
      <c r="H230" s="22"/>
      <c r="I230" s="63">
        <f t="shared" ref="I230:I232" si="60">(G230*H230)</f>
        <v>0</v>
      </c>
      <c r="J230" s="66">
        <f t="shared" ref="J230:J232" si="61">SUM(F230+I230)</f>
        <v>0</v>
      </c>
    </row>
    <row r="231" spans="1:10" ht="15.75" customHeight="1">
      <c r="A231" s="8"/>
      <c r="B231" s="3" t="s">
        <v>297</v>
      </c>
      <c r="C231" s="8"/>
      <c r="D231" s="8" t="s">
        <v>27</v>
      </c>
      <c r="E231" s="42"/>
      <c r="F231" s="43">
        <f>(C231*E231)</f>
        <v>0</v>
      </c>
      <c r="G231" s="22"/>
      <c r="H231" s="22"/>
      <c r="I231" s="63">
        <f t="shared" si="60"/>
        <v>0</v>
      </c>
      <c r="J231" s="66">
        <f t="shared" si="61"/>
        <v>0</v>
      </c>
    </row>
    <row r="232" spans="1:10" ht="15.75" customHeight="1">
      <c r="A232" s="8">
        <v>6095</v>
      </c>
      <c r="B232" s="3" t="s">
        <v>49</v>
      </c>
      <c r="C232" s="8"/>
      <c r="D232" s="8" t="s">
        <v>38</v>
      </c>
      <c r="E232" s="42"/>
      <c r="F232" s="43">
        <f>(C232*E232)</f>
        <v>0</v>
      </c>
      <c r="G232" s="22"/>
      <c r="H232" s="22"/>
      <c r="I232" s="63">
        <f t="shared" si="60"/>
        <v>0</v>
      </c>
      <c r="J232" s="66">
        <f t="shared" si="61"/>
        <v>0</v>
      </c>
    </row>
    <row r="233" spans="1:10" ht="15.75" customHeight="1">
      <c r="A233" s="10"/>
      <c r="B233" s="9"/>
      <c r="C233" s="10"/>
      <c r="D233" s="10"/>
      <c r="E233" s="44"/>
      <c r="F233" s="44"/>
      <c r="G233" s="44"/>
      <c r="H233" s="44"/>
      <c r="I233" s="44"/>
      <c r="J233" s="44"/>
    </row>
    <row r="234" spans="1:10" ht="15.75" customHeight="1">
      <c r="A234" s="8"/>
      <c r="B234" s="2" t="s">
        <v>246</v>
      </c>
      <c r="C234" s="14"/>
      <c r="D234" s="14"/>
      <c r="E234" s="37"/>
      <c r="F234" s="45">
        <f>(F221)</f>
        <v>0</v>
      </c>
      <c r="G234" s="22"/>
      <c r="H234" s="22"/>
      <c r="I234" s="64">
        <f>(I221)</f>
        <v>0</v>
      </c>
      <c r="J234" s="67">
        <f t="shared" ref="J234" si="62">SUM(F234+I234)</f>
        <v>0</v>
      </c>
    </row>
    <row r="235" spans="1:10" ht="15.75" customHeight="1">
      <c r="A235" s="8"/>
      <c r="B235" s="22"/>
      <c r="C235" s="8"/>
      <c r="D235" s="8"/>
      <c r="E235" s="35"/>
      <c r="F235" s="35"/>
      <c r="G235" s="22"/>
      <c r="H235" s="22"/>
      <c r="I235" s="22"/>
      <c r="J235" s="22"/>
    </row>
    <row r="236" spans="1:10" ht="15.75" customHeight="1">
      <c r="A236" s="9"/>
      <c r="B236" s="7" t="s">
        <v>148</v>
      </c>
      <c r="C236" s="72" t="s">
        <v>278</v>
      </c>
      <c r="D236" s="72" t="s">
        <v>14</v>
      </c>
      <c r="E236" s="73" t="s">
        <v>277</v>
      </c>
      <c r="F236" s="73" t="s">
        <v>305</v>
      </c>
      <c r="G236" s="69" t="s">
        <v>299</v>
      </c>
      <c r="H236" s="69" t="s">
        <v>300</v>
      </c>
      <c r="I236" s="69" t="s">
        <v>302</v>
      </c>
      <c r="J236" s="70" t="s">
        <v>301</v>
      </c>
    </row>
    <row r="237" spans="1:10" ht="15.75" customHeight="1">
      <c r="A237" s="8"/>
      <c r="B237" s="1"/>
      <c r="C237" s="8"/>
      <c r="D237" s="8"/>
      <c r="E237" s="36"/>
      <c r="F237" s="36"/>
      <c r="G237" s="22"/>
      <c r="H237" s="22"/>
      <c r="I237" s="22"/>
      <c r="J237" s="22"/>
    </row>
    <row r="238" spans="1:10" ht="15.75" customHeight="1">
      <c r="A238" s="14">
        <v>7000</v>
      </c>
      <c r="B238" s="2" t="s">
        <v>149</v>
      </c>
      <c r="C238" s="14" t="s">
        <v>12</v>
      </c>
      <c r="D238" s="14" t="s">
        <v>12</v>
      </c>
      <c r="E238" s="38" t="s">
        <v>12</v>
      </c>
      <c r="F238" s="41">
        <f>(F239+F240+F241+F242+F243+F244+F245+F246)</f>
        <v>0</v>
      </c>
      <c r="G238" s="22"/>
      <c r="H238" s="22"/>
      <c r="I238" s="59">
        <f>(I239+I240+I241+I242+I243+I244+I245+I246)</f>
        <v>0</v>
      </c>
      <c r="J238" s="41">
        <f>SUM(F238+I238)</f>
        <v>0</v>
      </c>
    </row>
    <row r="239" spans="1:10" ht="15.75" customHeight="1">
      <c r="A239" s="8">
        <v>7010</v>
      </c>
      <c r="B239" s="3" t="s">
        <v>150</v>
      </c>
      <c r="C239" s="8"/>
      <c r="D239" s="8" t="s">
        <v>38</v>
      </c>
      <c r="E239" s="42"/>
      <c r="F239" s="43">
        <f t="shared" ref="F239:F246" si="63">(C239*E239)</f>
        <v>0</v>
      </c>
      <c r="G239" s="22"/>
      <c r="H239" s="22"/>
      <c r="I239" s="63">
        <f t="shared" ref="I239:I246" si="64">(G239*H239)</f>
        <v>0</v>
      </c>
      <c r="J239" s="66">
        <f t="shared" ref="J239:J246" si="65">SUM(F239+I239)</f>
        <v>0</v>
      </c>
    </row>
    <row r="240" spans="1:10" ht="15.75" customHeight="1">
      <c r="A240" s="8">
        <v>7020</v>
      </c>
      <c r="B240" s="3" t="s">
        <v>151</v>
      </c>
      <c r="C240" s="8"/>
      <c r="D240" s="8" t="s">
        <v>38</v>
      </c>
      <c r="E240" s="42"/>
      <c r="F240" s="43">
        <f t="shared" si="63"/>
        <v>0</v>
      </c>
      <c r="G240" s="22"/>
      <c r="H240" s="22"/>
      <c r="I240" s="63">
        <f t="shared" si="64"/>
        <v>0</v>
      </c>
      <c r="J240" s="66">
        <f t="shared" si="65"/>
        <v>0</v>
      </c>
    </row>
    <row r="241" spans="1:10" ht="15.75" customHeight="1">
      <c r="A241" s="8">
        <v>7030</v>
      </c>
      <c r="B241" s="3" t="s">
        <v>292</v>
      </c>
      <c r="C241" s="8"/>
      <c r="D241" s="8" t="s">
        <v>38</v>
      </c>
      <c r="E241" s="42"/>
      <c r="F241" s="43">
        <f t="shared" si="63"/>
        <v>0</v>
      </c>
      <c r="G241" s="22"/>
      <c r="H241" s="22"/>
      <c r="I241" s="63">
        <f t="shared" si="64"/>
        <v>0</v>
      </c>
      <c r="J241" s="66">
        <f t="shared" si="65"/>
        <v>0</v>
      </c>
    </row>
    <row r="242" spans="1:10" ht="15.75" customHeight="1">
      <c r="A242" s="8">
        <v>7040</v>
      </c>
      <c r="B242" s="3" t="s">
        <v>152</v>
      </c>
      <c r="C242" s="8"/>
      <c r="D242" s="8" t="s">
        <v>38</v>
      </c>
      <c r="E242" s="42"/>
      <c r="F242" s="43">
        <f t="shared" si="63"/>
        <v>0</v>
      </c>
      <c r="G242" s="22"/>
      <c r="H242" s="22"/>
      <c r="I242" s="63">
        <f t="shared" si="64"/>
        <v>0</v>
      </c>
      <c r="J242" s="66">
        <f t="shared" si="65"/>
        <v>0</v>
      </c>
    </row>
    <row r="243" spans="1:10" ht="15.75" customHeight="1">
      <c r="A243" s="8">
        <v>7050</v>
      </c>
      <c r="B243" s="3" t="s">
        <v>153</v>
      </c>
      <c r="C243" s="8"/>
      <c r="D243" s="8" t="s">
        <v>38</v>
      </c>
      <c r="E243" s="42"/>
      <c r="F243" s="43">
        <f t="shared" si="63"/>
        <v>0</v>
      </c>
      <c r="G243" s="22"/>
      <c r="H243" s="22"/>
      <c r="I243" s="63">
        <f t="shared" si="64"/>
        <v>0</v>
      </c>
      <c r="J243" s="66">
        <f t="shared" si="65"/>
        <v>0</v>
      </c>
    </row>
    <row r="244" spans="1:10" ht="15.75" customHeight="1">
      <c r="A244" s="8">
        <v>7060</v>
      </c>
      <c r="B244" s="3" t="s">
        <v>154</v>
      </c>
      <c r="C244" s="8"/>
      <c r="D244" s="8" t="s">
        <v>155</v>
      </c>
      <c r="E244" s="42"/>
      <c r="F244" s="43">
        <f t="shared" si="63"/>
        <v>0</v>
      </c>
      <c r="G244" s="22"/>
      <c r="H244" s="22"/>
      <c r="I244" s="63">
        <f t="shared" si="64"/>
        <v>0</v>
      </c>
      <c r="J244" s="66">
        <f t="shared" si="65"/>
        <v>0</v>
      </c>
    </row>
    <row r="245" spans="1:10" ht="15.75" customHeight="1">
      <c r="A245" s="8">
        <v>7070</v>
      </c>
      <c r="B245" s="3" t="s">
        <v>263</v>
      </c>
      <c r="C245" s="8"/>
      <c r="D245" s="8" t="s">
        <v>155</v>
      </c>
      <c r="E245" s="42"/>
      <c r="F245" s="43">
        <f t="shared" si="63"/>
        <v>0</v>
      </c>
      <c r="G245" s="22"/>
      <c r="H245" s="22"/>
      <c r="I245" s="63">
        <f t="shared" si="64"/>
        <v>0</v>
      </c>
      <c r="J245" s="66">
        <f t="shared" si="65"/>
        <v>0</v>
      </c>
    </row>
    <row r="246" spans="1:10" ht="15.75" customHeight="1">
      <c r="A246" s="8">
        <v>7095</v>
      </c>
      <c r="B246" s="3" t="s">
        <v>49</v>
      </c>
      <c r="C246" s="8"/>
      <c r="D246" s="8" t="s">
        <v>38</v>
      </c>
      <c r="E246" s="42"/>
      <c r="F246" s="43">
        <f t="shared" si="63"/>
        <v>0</v>
      </c>
      <c r="G246" s="22"/>
      <c r="H246" s="22"/>
      <c r="I246" s="63">
        <f t="shared" si="64"/>
        <v>0</v>
      </c>
      <c r="J246" s="66">
        <f t="shared" si="65"/>
        <v>0</v>
      </c>
    </row>
    <row r="247" spans="1:10" ht="15.75" customHeight="1">
      <c r="A247" s="8"/>
      <c r="B247" s="1"/>
      <c r="C247" s="8"/>
      <c r="D247" s="8"/>
      <c r="E247" s="36"/>
      <c r="F247" s="36"/>
      <c r="G247" s="22"/>
      <c r="H247" s="22"/>
      <c r="I247" s="22"/>
      <c r="J247" s="22"/>
    </row>
    <row r="248" spans="1:10" ht="15.75" customHeight="1">
      <c r="A248" s="14">
        <v>7100</v>
      </c>
      <c r="B248" s="2" t="s">
        <v>156</v>
      </c>
      <c r="C248" s="14"/>
      <c r="D248" s="14"/>
      <c r="E248" s="37"/>
      <c r="F248" s="41">
        <f>(F249+F250+F251+F252+F253)</f>
        <v>0</v>
      </c>
      <c r="G248" s="22"/>
      <c r="H248" s="22"/>
      <c r="I248" s="59">
        <f>(I249+I250+I251+I252+I253)</f>
        <v>0</v>
      </c>
      <c r="J248" s="41">
        <f>SUM(F248+I248)</f>
        <v>0</v>
      </c>
    </row>
    <row r="249" spans="1:10" ht="15.75" customHeight="1">
      <c r="A249" s="8">
        <v>7110</v>
      </c>
      <c r="B249" s="3" t="s">
        <v>157</v>
      </c>
      <c r="C249" s="8"/>
      <c r="D249" s="8" t="s">
        <v>155</v>
      </c>
      <c r="E249" s="42"/>
      <c r="F249" s="43">
        <f>(C249*E249)</f>
        <v>0</v>
      </c>
      <c r="G249" s="22"/>
      <c r="H249" s="22"/>
      <c r="I249" s="63">
        <f t="shared" ref="I249:I253" si="66">(G249*H249)</f>
        <v>0</v>
      </c>
      <c r="J249" s="66">
        <f t="shared" ref="J249:J253" si="67">SUM(F249+I249)</f>
        <v>0</v>
      </c>
    </row>
    <row r="250" spans="1:10" ht="15.75" customHeight="1">
      <c r="A250" s="8">
        <v>7120</v>
      </c>
      <c r="B250" s="3" t="s">
        <v>158</v>
      </c>
      <c r="C250" s="8"/>
      <c r="D250" s="8" t="s">
        <v>155</v>
      </c>
      <c r="E250" s="42"/>
      <c r="F250" s="43">
        <f>(C250*E250)</f>
        <v>0</v>
      </c>
      <c r="G250" s="22"/>
      <c r="H250" s="22"/>
      <c r="I250" s="63">
        <f t="shared" si="66"/>
        <v>0</v>
      </c>
      <c r="J250" s="66">
        <f t="shared" si="67"/>
        <v>0</v>
      </c>
    </row>
    <row r="251" spans="1:10" ht="15.75" customHeight="1">
      <c r="A251" s="8">
        <v>7130</v>
      </c>
      <c r="B251" s="3" t="s">
        <v>159</v>
      </c>
      <c r="C251" s="8"/>
      <c r="D251" s="8" t="s">
        <v>131</v>
      </c>
      <c r="E251" s="42"/>
      <c r="F251" s="43">
        <f>(C251*E251)</f>
        <v>0</v>
      </c>
      <c r="G251" s="22"/>
      <c r="H251" s="22"/>
      <c r="I251" s="63">
        <f t="shared" si="66"/>
        <v>0</v>
      </c>
      <c r="J251" s="66">
        <f t="shared" si="67"/>
        <v>0</v>
      </c>
    </row>
    <row r="252" spans="1:10" ht="15.75" customHeight="1">
      <c r="A252" s="8">
        <v>7140</v>
      </c>
      <c r="B252" s="3" t="s">
        <v>160</v>
      </c>
      <c r="C252" s="8"/>
      <c r="D252" s="8" t="s">
        <v>38</v>
      </c>
      <c r="E252" s="42"/>
      <c r="F252" s="43">
        <f>(C252*E252)</f>
        <v>0</v>
      </c>
      <c r="G252" s="22"/>
      <c r="H252" s="22"/>
      <c r="I252" s="63">
        <f t="shared" si="66"/>
        <v>0</v>
      </c>
      <c r="J252" s="66">
        <f t="shared" si="67"/>
        <v>0</v>
      </c>
    </row>
    <row r="253" spans="1:10" ht="15.75" customHeight="1">
      <c r="A253" s="8">
        <v>7195</v>
      </c>
      <c r="B253" s="3" t="s">
        <v>49</v>
      </c>
      <c r="C253" s="8"/>
      <c r="D253" s="8" t="s">
        <v>38</v>
      </c>
      <c r="E253" s="42"/>
      <c r="F253" s="43">
        <f>(C253*E253)</f>
        <v>0</v>
      </c>
      <c r="G253" s="22"/>
      <c r="H253" s="22"/>
      <c r="I253" s="63">
        <f t="shared" si="66"/>
        <v>0</v>
      </c>
      <c r="J253" s="66">
        <f t="shared" si="67"/>
        <v>0</v>
      </c>
    </row>
    <row r="254" spans="1:10" ht="15.75" customHeight="1">
      <c r="A254" s="8"/>
      <c r="B254" s="1"/>
      <c r="C254" s="8"/>
      <c r="D254" s="8" t="s">
        <v>12</v>
      </c>
      <c r="E254" s="42"/>
      <c r="F254" s="42" t="s">
        <v>12</v>
      </c>
      <c r="G254" s="22"/>
      <c r="H254" s="22"/>
      <c r="I254" s="22"/>
      <c r="J254" s="22"/>
    </row>
    <row r="255" spans="1:10" ht="15.75" customHeight="1">
      <c r="A255" s="14">
        <v>7200</v>
      </c>
      <c r="B255" s="2" t="s">
        <v>161</v>
      </c>
      <c r="C255" s="14"/>
      <c r="D255" s="14"/>
      <c r="E255" s="37"/>
      <c r="F255" s="41">
        <f>(F256+F257+F258+F259)</f>
        <v>0</v>
      </c>
      <c r="G255" s="22"/>
      <c r="H255" s="22"/>
      <c r="I255" s="59">
        <f>(I256+I257+I258+I259)</f>
        <v>0</v>
      </c>
      <c r="J255" s="41">
        <f>SUM(F255+I255)</f>
        <v>0</v>
      </c>
    </row>
    <row r="256" spans="1:10" ht="15.75" customHeight="1">
      <c r="A256" s="8">
        <v>7210</v>
      </c>
      <c r="B256" s="27" t="s">
        <v>293</v>
      </c>
      <c r="C256" s="8"/>
      <c r="D256" s="8" t="s">
        <v>38</v>
      </c>
      <c r="E256" s="42"/>
      <c r="F256" s="43">
        <f>(C256*E256)</f>
        <v>0</v>
      </c>
      <c r="G256" s="22"/>
      <c r="H256" s="22"/>
      <c r="I256" s="63">
        <f t="shared" ref="I256:I259" si="68">(G256*H256)</f>
        <v>0</v>
      </c>
      <c r="J256" s="66">
        <f t="shared" ref="J256:J259" si="69">SUM(F256+I256)</f>
        <v>0</v>
      </c>
    </row>
    <row r="257" spans="1:10" ht="15.75" customHeight="1">
      <c r="A257" s="8">
        <v>7220</v>
      </c>
      <c r="B257" s="3" t="s">
        <v>162</v>
      </c>
      <c r="C257" s="8"/>
      <c r="D257" s="8" t="s">
        <v>38</v>
      </c>
      <c r="E257" s="42"/>
      <c r="F257" s="43">
        <f>(C257*E257)</f>
        <v>0</v>
      </c>
      <c r="G257" s="22"/>
      <c r="H257" s="22"/>
      <c r="I257" s="63">
        <f t="shared" si="68"/>
        <v>0</v>
      </c>
      <c r="J257" s="66">
        <f t="shared" si="69"/>
        <v>0</v>
      </c>
    </row>
    <row r="258" spans="1:10" ht="15.75" customHeight="1">
      <c r="A258" s="8">
        <v>7230</v>
      </c>
      <c r="B258" s="3" t="s">
        <v>163</v>
      </c>
      <c r="C258" s="8"/>
      <c r="D258" s="8" t="s">
        <v>38</v>
      </c>
      <c r="E258" s="42"/>
      <c r="F258" s="43">
        <f>(C258*E258)</f>
        <v>0</v>
      </c>
      <c r="G258" s="22"/>
      <c r="H258" s="22"/>
      <c r="I258" s="63">
        <f t="shared" si="68"/>
        <v>0</v>
      </c>
      <c r="J258" s="66">
        <f t="shared" si="69"/>
        <v>0</v>
      </c>
    </row>
    <row r="259" spans="1:10" ht="15.75" customHeight="1">
      <c r="A259" s="8">
        <v>7295</v>
      </c>
      <c r="B259" s="3" t="s">
        <v>164</v>
      </c>
      <c r="C259" s="8"/>
      <c r="D259" s="8" t="s">
        <v>38</v>
      </c>
      <c r="E259" s="42"/>
      <c r="F259" s="43">
        <f>(C259*E259)</f>
        <v>0</v>
      </c>
      <c r="G259" s="22"/>
      <c r="H259" s="22"/>
      <c r="I259" s="63">
        <f t="shared" si="68"/>
        <v>0</v>
      </c>
      <c r="J259" s="66">
        <f t="shared" si="69"/>
        <v>0</v>
      </c>
    </row>
    <row r="260" spans="1:10" ht="15.75" customHeight="1">
      <c r="A260" s="8"/>
      <c r="B260" s="1"/>
      <c r="C260" s="8"/>
      <c r="D260" s="8"/>
      <c r="E260" s="36"/>
      <c r="F260" s="36"/>
      <c r="G260" s="22"/>
      <c r="H260" s="22"/>
      <c r="I260" s="22"/>
      <c r="J260" s="22"/>
    </row>
    <row r="261" spans="1:10" ht="15.75" customHeight="1">
      <c r="A261" s="14">
        <v>7200</v>
      </c>
      <c r="B261" s="2" t="s">
        <v>165</v>
      </c>
      <c r="C261" s="14"/>
      <c r="D261" s="14"/>
      <c r="E261" s="37"/>
      <c r="F261" s="41">
        <f>(F262+F263)</f>
        <v>0</v>
      </c>
      <c r="G261" s="22"/>
      <c r="H261" s="22"/>
      <c r="I261" s="59">
        <f>(I262+I263)</f>
        <v>0</v>
      </c>
      <c r="J261" s="41">
        <f>SUM(F261+I261)</f>
        <v>0</v>
      </c>
    </row>
    <row r="262" spans="1:10" ht="15.75" customHeight="1">
      <c r="A262" s="8">
        <v>7210</v>
      </c>
      <c r="B262" s="3" t="s">
        <v>264</v>
      </c>
      <c r="C262" s="8"/>
      <c r="D262" s="8" t="s">
        <v>20</v>
      </c>
      <c r="E262" s="42"/>
      <c r="F262" s="43">
        <f>(C262*E262)</f>
        <v>0</v>
      </c>
      <c r="G262" s="22"/>
      <c r="H262" s="22"/>
      <c r="I262" s="63">
        <f t="shared" ref="I262:I263" si="70">(G262*H262)</f>
        <v>0</v>
      </c>
      <c r="J262" s="66">
        <f t="shared" ref="J262:J263" si="71">SUM(F262+I262)</f>
        <v>0</v>
      </c>
    </row>
    <row r="263" spans="1:10" ht="15.75" customHeight="1">
      <c r="A263" s="8">
        <v>7220</v>
      </c>
      <c r="B263" s="3" t="s">
        <v>166</v>
      </c>
      <c r="C263" s="8"/>
      <c r="D263" s="8" t="s">
        <v>128</v>
      </c>
      <c r="E263" s="42"/>
      <c r="F263" s="43">
        <f>(C263*E263)</f>
        <v>0</v>
      </c>
      <c r="G263" s="22"/>
      <c r="H263" s="22"/>
      <c r="I263" s="63">
        <f t="shared" si="70"/>
        <v>0</v>
      </c>
      <c r="J263" s="66">
        <f t="shared" si="71"/>
        <v>0</v>
      </c>
    </row>
    <row r="264" spans="1:10" ht="15.75" customHeight="1">
      <c r="A264" s="8"/>
      <c r="B264" s="1"/>
      <c r="C264" s="8"/>
      <c r="D264" s="8"/>
      <c r="E264" s="36"/>
      <c r="F264" s="36"/>
      <c r="G264" s="22"/>
      <c r="H264" s="22"/>
      <c r="I264" s="22"/>
      <c r="J264" s="22"/>
    </row>
    <row r="265" spans="1:10" ht="15.75" customHeight="1">
      <c r="A265" s="14">
        <v>7300</v>
      </c>
      <c r="B265" s="2" t="s">
        <v>167</v>
      </c>
      <c r="C265" s="14"/>
      <c r="D265" s="14"/>
      <c r="E265" s="38"/>
      <c r="F265" s="41">
        <f>SUM(F266+F267)</f>
        <v>0</v>
      </c>
      <c r="G265" s="22"/>
      <c r="H265" s="22"/>
      <c r="I265" s="59">
        <f>SUM(I266+I267)</f>
        <v>0</v>
      </c>
      <c r="J265" s="41">
        <f>SUM(F265+I265)</f>
        <v>0</v>
      </c>
    </row>
    <row r="266" spans="1:10" ht="15.75" customHeight="1">
      <c r="A266" s="8">
        <v>7310</v>
      </c>
      <c r="B266" s="3" t="s">
        <v>266</v>
      </c>
      <c r="C266" s="8"/>
      <c r="D266" s="8" t="s">
        <v>128</v>
      </c>
      <c r="E266" s="42"/>
      <c r="F266" s="43">
        <f t="shared" ref="F266:F267" si="72">(C266*E266)</f>
        <v>0</v>
      </c>
      <c r="G266" s="22"/>
      <c r="H266" s="22"/>
      <c r="I266" s="63">
        <f t="shared" ref="I266:I267" si="73">(G266*H266)</f>
        <v>0</v>
      </c>
      <c r="J266" s="66">
        <f t="shared" ref="J266:J267" si="74">SUM(F266+I266)</f>
        <v>0</v>
      </c>
    </row>
    <row r="267" spans="1:10" ht="15.75" customHeight="1">
      <c r="A267" s="8">
        <v>7395</v>
      </c>
      <c r="B267" s="3" t="s">
        <v>49</v>
      </c>
      <c r="C267" s="8"/>
      <c r="D267" s="8" t="s">
        <v>38</v>
      </c>
      <c r="E267" s="42"/>
      <c r="F267" s="43">
        <f t="shared" si="72"/>
        <v>0</v>
      </c>
      <c r="G267" s="22"/>
      <c r="H267" s="22"/>
      <c r="I267" s="63">
        <f t="shared" si="73"/>
        <v>0</v>
      </c>
      <c r="J267" s="66">
        <f t="shared" si="74"/>
        <v>0</v>
      </c>
    </row>
    <row r="268" spans="1:10" ht="15.75" customHeight="1">
      <c r="A268" s="8"/>
      <c r="B268" s="1"/>
      <c r="C268" s="8"/>
      <c r="D268" s="8"/>
      <c r="E268" s="36"/>
      <c r="F268" s="36"/>
      <c r="G268" s="22"/>
      <c r="H268" s="22"/>
      <c r="I268" s="22"/>
      <c r="J268" s="22"/>
    </row>
    <row r="269" spans="1:10" ht="15.75" customHeight="1">
      <c r="A269" s="14">
        <v>7400</v>
      </c>
      <c r="B269" s="2" t="s">
        <v>169</v>
      </c>
      <c r="C269" s="14"/>
      <c r="D269" s="14"/>
      <c r="E269" s="37"/>
      <c r="F269" s="41">
        <f>(F270)</f>
        <v>0</v>
      </c>
      <c r="G269" s="22"/>
      <c r="H269" s="22"/>
      <c r="I269" s="59">
        <f>(I270)</f>
        <v>0</v>
      </c>
      <c r="J269" s="41">
        <f>SUM(F269+I269)</f>
        <v>0</v>
      </c>
    </row>
    <row r="270" spans="1:10" ht="15.75" customHeight="1">
      <c r="A270" s="8">
        <v>7410</v>
      </c>
      <c r="B270" s="3" t="s">
        <v>170</v>
      </c>
      <c r="C270" s="8"/>
      <c r="D270" s="8" t="s">
        <v>128</v>
      </c>
      <c r="E270" s="42"/>
      <c r="F270" s="43">
        <f>(C270*E270)</f>
        <v>0</v>
      </c>
      <c r="G270" s="22"/>
      <c r="H270" s="22"/>
      <c r="I270" s="63">
        <f t="shared" ref="I270" si="75">(G270*H270)</f>
        <v>0</v>
      </c>
      <c r="J270" s="66">
        <f t="shared" ref="J270" si="76">SUM(F270+I270)</f>
        <v>0</v>
      </c>
    </row>
    <row r="271" spans="1:10" ht="15.75" customHeight="1">
      <c r="A271" s="8"/>
      <c r="B271" s="1"/>
      <c r="C271" s="8"/>
      <c r="D271" s="8"/>
      <c r="E271" s="36"/>
      <c r="F271" s="36"/>
      <c r="G271" s="22"/>
      <c r="H271" s="22"/>
      <c r="I271" s="22"/>
      <c r="J271" s="22"/>
    </row>
    <row r="272" spans="1:10" ht="15.75" customHeight="1">
      <c r="A272" s="14">
        <v>7500</v>
      </c>
      <c r="B272" s="2" t="s">
        <v>171</v>
      </c>
      <c r="C272" s="14"/>
      <c r="D272" s="14"/>
      <c r="E272" s="37"/>
      <c r="F272" s="41">
        <f>(F273+F274+F275)</f>
        <v>0</v>
      </c>
      <c r="G272" s="22"/>
      <c r="H272" s="22"/>
      <c r="I272" s="59">
        <f>(I273+I274+I275)</f>
        <v>0</v>
      </c>
      <c r="J272" s="41">
        <f>SUM(F272+I272)</f>
        <v>0</v>
      </c>
    </row>
    <row r="273" spans="1:10" ht="15.75" customHeight="1">
      <c r="A273" s="8">
        <v>7510</v>
      </c>
      <c r="B273" s="3" t="s">
        <v>265</v>
      </c>
      <c r="C273" s="8"/>
      <c r="D273" s="8" t="s">
        <v>20</v>
      </c>
      <c r="E273" s="42"/>
      <c r="F273" s="43">
        <f>(C273*E273)</f>
        <v>0</v>
      </c>
      <c r="G273" s="22"/>
      <c r="H273" s="22"/>
      <c r="I273" s="63">
        <f t="shared" ref="I273:I275" si="77">(G273*H273)</f>
        <v>0</v>
      </c>
      <c r="J273" s="66">
        <f t="shared" ref="J273:J275" si="78">SUM(F273+I273)</f>
        <v>0</v>
      </c>
    </row>
    <row r="274" spans="1:10" ht="15.75" customHeight="1">
      <c r="A274" s="8">
        <v>7520</v>
      </c>
      <c r="B274" s="3" t="s">
        <v>172</v>
      </c>
      <c r="C274" s="8"/>
      <c r="D274" s="8" t="s">
        <v>128</v>
      </c>
      <c r="E274" s="42"/>
      <c r="F274" s="43">
        <f>(C274*E274)</f>
        <v>0</v>
      </c>
      <c r="G274" s="22"/>
      <c r="H274" s="22"/>
      <c r="I274" s="63">
        <f t="shared" si="77"/>
        <v>0</v>
      </c>
      <c r="J274" s="66">
        <f t="shared" si="78"/>
        <v>0</v>
      </c>
    </row>
    <row r="275" spans="1:10" ht="15.75" customHeight="1">
      <c r="A275" s="8">
        <v>7595</v>
      </c>
      <c r="B275" s="3" t="s">
        <v>49</v>
      </c>
      <c r="C275" s="8"/>
      <c r="D275" s="8" t="s">
        <v>38</v>
      </c>
      <c r="E275" s="42"/>
      <c r="F275" s="43">
        <f>(C275*E275)</f>
        <v>0</v>
      </c>
      <c r="G275" s="22"/>
      <c r="H275" s="22"/>
      <c r="I275" s="63">
        <f t="shared" si="77"/>
        <v>0</v>
      </c>
      <c r="J275" s="66">
        <f t="shared" si="78"/>
        <v>0</v>
      </c>
    </row>
    <row r="276" spans="1:10" ht="15.75" customHeight="1">
      <c r="A276" s="8"/>
      <c r="B276" s="1"/>
      <c r="C276" s="8"/>
      <c r="D276" s="8"/>
      <c r="E276" s="36"/>
      <c r="F276" s="36"/>
      <c r="G276" s="22"/>
      <c r="H276" s="22"/>
      <c r="I276" s="22"/>
      <c r="J276" s="22"/>
    </row>
    <row r="277" spans="1:10" ht="15.75" customHeight="1">
      <c r="A277" s="14">
        <v>7600</v>
      </c>
      <c r="B277" s="2" t="s">
        <v>259</v>
      </c>
      <c r="C277" s="14"/>
      <c r="D277" s="14"/>
      <c r="E277" s="37"/>
      <c r="F277" s="41">
        <f>(F278+F279+F280+F281+F282+F283)</f>
        <v>0</v>
      </c>
      <c r="G277" s="22"/>
      <c r="H277" s="22"/>
      <c r="I277" s="59">
        <f>(I278+I279+I280+I281+I282+I283)</f>
        <v>0</v>
      </c>
      <c r="J277" s="41">
        <f>SUM(F277+I277)</f>
        <v>0</v>
      </c>
    </row>
    <row r="278" spans="1:10" ht="15.75" customHeight="1">
      <c r="A278" s="8">
        <v>7610</v>
      </c>
      <c r="B278" s="3" t="s">
        <v>168</v>
      </c>
      <c r="C278" s="8"/>
      <c r="D278" s="8" t="s">
        <v>128</v>
      </c>
      <c r="E278" s="42"/>
      <c r="F278" s="43">
        <f t="shared" ref="F278:F283" si="79">(C278*E278)</f>
        <v>0</v>
      </c>
      <c r="G278" s="22"/>
      <c r="H278" s="22"/>
      <c r="I278" s="63">
        <f t="shared" ref="I278:I283" si="80">(G278*H278)</f>
        <v>0</v>
      </c>
      <c r="J278" s="66">
        <f t="shared" ref="J278:J283" si="81">SUM(F278+I278)</f>
        <v>0</v>
      </c>
    </row>
    <row r="279" spans="1:10" ht="15.75" customHeight="1">
      <c r="A279" s="8">
        <v>7620</v>
      </c>
      <c r="B279" s="3" t="s">
        <v>268</v>
      </c>
      <c r="C279" s="8"/>
      <c r="D279" s="8" t="s">
        <v>38</v>
      </c>
      <c r="E279" s="42"/>
      <c r="F279" s="43">
        <f t="shared" si="79"/>
        <v>0</v>
      </c>
      <c r="G279" s="22"/>
      <c r="H279" s="22"/>
      <c r="I279" s="63">
        <f t="shared" si="80"/>
        <v>0</v>
      </c>
      <c r="J279" s="66">
        <f t="shared" si="81"/>
        <v>0</v>
      </c>
    </row>
    <row r="280" spans="1:10" ht="15.75" customHeight="1">
      <c r="A280" s="8">
        <v>7630</v>
      </c>
      <c r="B280" s="3" t="s">
        <v>267</v>
      </c>
      <c r="C280" s="8"/>
      <c r="D280" s="8" t="s">
        <v>38</v>
      </c>
      <c r="E280" s="42"/>
      <c r="F280" s="43">
        <f t="shared" si="79"/>
        <v>0</v>
      </c>
      <c r="G280" s="22"/>
      <c r="H280" s="22"/>
      <c r="I280" s="63">
        <f t="shared" si="80"/>
        <v>0</v>
      </c>
      <c r="J280" s="66">
        <f t="shared" si="81"/>
        <v>0</v>
      </c>
    </row>
    <row r="281" spans="1:10" ht="15.75" customHeight="1">
      <c r="A281" s="8">
        <v>7640</v>
      </c>
      <c r="B281" s="3" t="s">
        <v>173</v>
      </c>
      <c r="C281" s="8"/>
      <c r="D281" s="8" t="s">
        <v>174</v>
      </c>
      <c r="E281" s="42"/>
      <c r="F281" s="43">
        <f t="shared" si="79"/>
        <v>0</v>
      </c>
      <c r="G281" s="22"/>
      <c r="H281" s="22"/>
      <c r="I281" s="63">
        <f t="shared" si="80"/>
        <v>0</v>
      </c>
      <c r="J281" s="66">
        <f t="shared" si="81"/>
        <v>0</v>
      </c>
    </row>
    <row r="282" spans="1:10" ht="15.75" customHeight="1">
      <c r="A282" s="8">
        <v>7650</v>
      </c>
      <c r="B282" s="3" t="s">
        <v>175</v>
      </c>
      <c r="C282" s="8"/>
      <c r="D282" s="8" t="s">
        <v>174</v>
      </c>
      <c r="E282" s="42"/>
      <c r="F282" s="43">
        <f t="shared" si="79"/>
        <v>0</v>
      </c>
      <c r="G282" s="22"/>
      <c r="H282" s="22"/>
      <c r="I282" s="63">
        <f t="shared" si="80"/>
        <v>0</v>
      </c>
      <c r="J282" s="66">
        <f t="shared" si="81"/>
        <v>0</v>
      </c>
    </row>
    <row r="283" spans="1:10" ht="15.75" customHeight="1">
      <c r="A283" s="8">
        <v>7695</v>
      </c>
      <c r="B283" s="3" t="s">
        <v>49</v>
      </c>
      <c r="C283" s="8"/>
      <c r="D283" s="8" t="s">
        <v>38</v>
      </c>
      <c r="E283" s="42"/>
      <c r="F283" s="43">
        <f t="shared" si="79"/>
        <v>0</v>
      </c>
      <c r="G283" s="22"/>
      <c r="H283" s="22"/>
      <c r="I283" s="63">
        <f t="shared" si="80"/>
        <v>0</v>
      </c>
      <c r="J283" s="66">
        <f t="shared" si="81"/>
        <v>0</v>
      </c>
    </row>
    <row r="284" spans="1:10" ht="15.75" customHeight="1">
      <c r="A284" s="8"/>
      <c r="B284" s="1"/>
      <c r="C284" s="8"/>
      <c r="D284" s="8"/>
      <c r="E284" s="36"/>
      <c r="F284" s="36"/>
      <c r="G284" s="22"/>
      <c r="H284" s="22"/>
      <c r="I284" s="22"/>
      <c r="J284" s="22"/>
    </row>
    <row r="285" spans="1:10" ht="15.75" customHeight="1">
      <c r="A285" s="14">
        <v>7700</v>
      </c>
      <c r="B285" s="2" t="s">
        <v>176</v>
      </c>
      <c r="C285" s="14"/>
      <c r="D285" s="14"/>
      <c r="E285" s="37"/>
      <c r="F285" s="41">
        <f>(F286+F287+F288+F289)</f>
        <v>0</v>
      </c>
      <c r="G285" s="22"/>
      <c r="H285" s="22"/>
      <c r="I285" s="59">
        <f>(I286+I287+I288+I289)</f>
        <v>0</v>
      </c>
      <c r="J285" s="41">
        <f>SUM(F285+I285)</f>
        <v>0</v>
      </c>
    </row>
    <row r="286" spans="1:10" ht="15.75" customHeight="1">
      <c r="A286" s="8">
        <v>7710</v>
      </c>
      <c r="B286" s="3" t="s">
        <v>177</v>
      </c>
      <c r="C286" s="8"/>
      <c r="D286" s="8" t="s">
        <v>125</v>
      </c>
      <c r="E286" s="42"/>
      <c r="F286" s="43">
        <f>(C286*E286)</f>
        <v>0</v>
      </c>
      <c r="G286" s="22"/>
      <c r="H286" s="22"/>
      <c r="I286" s="63">
        <f t="shared" ref="I286:I289" si="82">(G286*H286)</f>
        <v>0</v>
      </c>
      <c r="J286" s="66">
        <f t="shared" ref="J286:J289" si="83">SUM(F286+I286)</f>
        <v>0</v>
      </c>
    </row>
    <row r="287" spans="1:10" ht="15.75" customHeight="1">
      <c r="A287" s="8">
        <v>7720</v>
      </c>
      <c r="B287" s="3" t="s">
        <v>178</v>
      </c>
      <c r="C287" s="8"/>
      <c r="D287" s="8" t="s">
        <v>179</v>
      </c>
      <c r="E287" s="42"/>
      <c r="F287" s="43">
        <f>(C287*E287)</f>
        <v>0</v>
      </c>
      <c r="G287" s="22"/>
      <c r="H287" s="22"/>
      <c r="I287" s="63">
        <f t="shared" si="82"/>
        <v>0</v>
      </c>
      <c r="J287" s="66">
        <f t="shared" si="83"/>
        <v>0</v>
      </c>
    </row>
    <row r="288" spans="1:10" ht="15.75" customHeight="1">
      <c r="A288" s="8">
        <v>7730</v>
      </c>
      <c r="B288" s="3" t="s">
        <v>180</v>
      </c>
      <c r="C288" s="8"/>
      <c r="D288" s="8" t="s">
        <v>181</v>
      </c>
      <c r="E288" s="42"/>
      <c r="F288" s="43">
        <f>(C288*E288)</f>
        <v>0</v>
      </c>
      <c r="G288" s="22"/>
      <c r="H288" s="22"/>
      <c r="I288" s="63">
        <f t="shared" si="82"/>
        <v>0</v>
      </c>
      <c r="J288" s="66">
        <f t="shared" si="83"/>
        <v>0</v>
      </c>
    </row>
    <row r="289" spans="1:10" ht="15.75" customHeight="1">
      <c r="A289" s="8">
        <v>7795</v>
      </c>
      <c r="B289" s="3" t="s">
        <v>182</v>
      </c>
      <c r="C289" s="8"/>
      <c r="D289" s="8" t="s">
        <v>38</v>
      </c>
      <c r="E289" s="42"/>
      <c r="F289" s="43">
        <f>(C289*E289)</f>
        <v>0</v>
      </c>
      <c r="G289" s="22"/>
      <c r="H289" s="22"/>
      <c r="I289" s="63">
        <f t="shared" si="82"/>
        <v>0</v>
      </c>
      <c r="J289" s="66">
        <f t="shared" si="83"/>
        <v>0</v>
      </c>
    </row>
    <row r="290" spans="1:10" ht="15.75" customHeight="1">
      <c r="A290" s="8"/>
      <c r="B290" s="1"/>
      <c r="C290" s="8"/>
      <c r="D290" s="8"/>
      <c r="E290" s="36"/>
      <c r="F290" s="36"/>
      <c r="G290" s="22"/>
      <c r="H290" s="22"/>
      <c r="I290" s="22"/>
      <c r="J290" s="22"/>
    </row>
    <row r="291" spans="1:10" ht="15.75" customHeight="1">
      <c r="A291" s="14">
        <v>7800</v>
      </c>
      <c r="B291" s="2" t="s">
        <v>183</v>
      </c>
      <c r="C291" s="14"/>
      <c r="D291" s="14"/>
      <c r="E291" s="37"/>
      <c r="F291" s="41">
        <f>(F292+F293)</f>
        <v>0</v>
      </c>
      <c r="G291" s="22"/>
      <c r="H291" s="22"/>
      <c r="I291" s="59">
        <f>(I292+I293)</f>
        <v>0</v>
      </c>
      <c r="J291" s="41">
        <f>SUM(F291+I291)</f>
        <v>0</v>
      </c>
    </row>
    <row r="292" spans="1:10" ht="15.75" customHeight="1">
      <c r="A292" s="8">
        <v>7810</v>
      </c>
      <c r="B292" s="3" t="s">
        <v>184</v>
      </c>
      <c r="C292" s="8"/>
      <c r="D292" s="8" t="s">
        <v>185</v>
      </c>
      <c r="E292" s="42"/>
      <c r="F292" s="43">
        <f>(C292*E292)</f>
        <v>0</v>
      </c>
      <c r="G292" s="22"/>
      <c r="H292" s="22"/>
      <c r="I292" s="63">
        <f t="shared" ref="I292:I293" si="84">(G292*H292)</f>
        <v>0</v>
      </c>
      <c r="J292" s="66">
        <f t="shared" ref="J292:J293" si="85">SUM(F292+I292)</f>
        <v>0</v>
      </c>
    </row>
    <row r="293" spans="1:10" ht="15.75" customHeight="1">
      <c r="A293" s="8">
        <v>7820</v>
      </c>
      <c r="B293" s="3" t="s">
        <v>175</v>
      </c>
      <c r="C293" s="8"/>
      <c r="D293" s="8" t="s">
        <v>185</v>
      </c>
      <c r="E293" s="42"/>
      <c r="F293" s="43">
        <f>(C293*E293)</f>
        <v>0</v>
      </c>
      <c r="G293" s="22"/>
      <c r="H293" s="22"/>
      <c r="I293" s="63">
        <f t="shared" si="84"/>
        <v>0</v>
      </c>
      <c r="J293" s="66">
        <f t="shared" si="85"/>
        <v>0</v>
      </c>
    </row>
    <row r="294" spans="1:10" ht="15.75" customHeight="1">
      <c r="A294" s="8"/>
      <c r="B294" s="1"/>
      <c r="C294" s="8"/>
      <c r="D294" s="8"/>
      <c r="E294" s="36"/>
      <c r="F294" s="36"/>
      <c r="G294" s="22"/>
      <c r="H294" s="22"/>
      <c r="I294" s="22"/>
      <c r="J294" s="22"/>
    </row>
    <row r="295" spans="1:10" ht="15.75" customHeight="1">
      <c r="A295" s="14">
        <v>7800</v>
      </c>
      <c r="B295" s="2" t="s">
        <v>186</v>
      </c>
      <c r="C295" s="14"/>
      <c r="D295" s="14"/>
      <c r="E295" s="37"/>
      <c r="F295" s="41">
        <f>(F296+F297+F298)</f>
        <v>0</v>
      </c>
      <c r="G295" s="22"/>
      <c r="H295" s="22"/>
      <c r="I295" s="59">
        <f>(I296+I297+I298)</f>
        <v>0</v>
      </c>
      <c r="J295" s="41">
        <f>SUM(F295+I295)</f>
        <v>0</v>
      </c>
    </row>
    <row r="296" spans="1:10" ht="15.75" customHeight="1">
      <c r="A296" s="8">
        <v>7810</v>
      </c>
      <c r="B296" s="3" t="s">
        <v>184</v>
      </c>
      <c r="C296" s="8"/>
      <c r="D296" s="8" t="s">
        <v>185</v>
      </c>
      <c r="E296" s="42"/>
      <c r="F296" s="43">
        <f>(C296*E296)</f>
        <v>0</v>
      </c>
      <c r="G296" s="22"/>
      <c r="H296" s="22"/>
      <c r="I296" s="63">
        <f t="shared" ref="I296:I298" si="86">(G296*H296)</f>
        <v>0</v>
      </c>
      <c r="J296" s="66">
        <f t="shared" ref="J296:J298" si="87">SUM(F296+I296)</f>
        <v>0</v>
      </c>
    </row>
    <row r="297" spans="1:10" ht="15.75" customHeight="1">
      <c r="A297" s="8">
        <v>7820</v>
      </c>
      <c r="B297" s="3" t="s">
        <v>187</v>
      </c>
      <c r="C297" s="8"/>
      <c r="D297" s="8" t="s">
        <v>185</v>
      </c>
      <c r="E297" s="42"/>
      <c r="F297" s="43">
        <f>(C297*E297)</f>
        <v>0</v>
      </c>
      <c r="G297" s="22"/>
      <c r="H297" s="22"/>
      <c r="I297" s="63">
        <f t="shared" si="86"/>
        <v>0</v>
      </c>
      <c r="J297" s="66">
        <f t="shared" si="87"/>
        <v>0</v>
      </c>
    </row>
    <row r="298" spans="1:10" ht="15.75" customHeight="1">
      <c r="A298" s="8">
        <v>7830</v>
      </c>
      <c r="B298" s="3" t="s">
        <v>188</v>
      </c>
      <c r="C298" s="8"/>
      <c r="D298" s="8" t="s">
        <v>38</v>
      </c>
      <c r="E298" s="42"/>
      <c r="F298" s="43">
        <f>(C298*E298)</f>
        <v>0</v>
      </c>
      <c r="G298" s="22"/>
      <c r="H298" s="22"/>
      <c r="I298" s="63">
        <f t="shared" si="86"/>
        <v>0</v>
      </c>
      <c r="J298" s="66">
        <f t="shared" si="87"/>
        <v>0</v>
      </c>
    </row>
    <row r="299" spans="1:10" ht="15.75" customHeight="1">
      <c r="A299" s="8"/>
      <c r="B299" s="3"/>
      <c r="C299" s="8"/>
      <c r="D299" s="8"/>
      <c r="E299" s="42"/>
      <c r="F299" s="42"/>
      <c r="G299" s="22"/>
      <c r="H299" s="22"/>
      <c r="I299" s="22"/>
      <c r="J299" s="22"/>
    </row>
    <row r="300" spans="1:10" ht="15.75" customHeight="1">
      <c r="A300" s="14">
        <v>7850</v>
      </c>
      <c r="B300" s="2" t="s">
        <v>279</v>
      </c>
      <c r="C300" s="8"/>
      <c r="D300" s="8"/>
      <c r="E300" s="42"/>
      <c r="F300" s="41">
        <f>SUM(F301+F302+F303)</f>
        <v>0</v>
      </c>
      <c r="G300" s="22"/>
      <c r="H300" s="22"/>
      <c r="I300" s="59">
        <f>SUM(I301+I302+I303)</f>
        <v>0</v>
      </c>
      <c r="J300" s="41">
        <f>SUM(F300+I300)</f>
        <v>0</v>
      </c>
    </row>
    <row r="301" spans="1:10" ht="15.75" customHeight="1">
      <c r="A301" s="8">
        <v>7860</v>
      </c>
      <c r="B301" s="3" t="s">
        <v>269</v>
      </c>
      <c r="C301" s="8"/>
      <c r="D301" s="8" t="s">
        <v>50</v>
      </c>
      <c r="E301" s="36"/>
      <c r="F301" s="43">
        <f t="shared" ref="F301:F303" si="88">(C301*E301)</f>
        <v>0</v>
      </c>
      <c r="G301" s="22"/>
      <c r="H301" s="22"/>
      <c r="I301" s="63">
        <f t="shared" ref="I301:I303" si="89">(G301*H301)</f>
        <v>0</v>
      </c>
      <c r="J301" s="66">
        <f t="shared" ref="J301:J303" si="90">SUM(F301+I301)</f>
        <v>0</v>
      </c>
    </row>
    <row r="302" spans="1:10" ht="15.75" customHeight="1">
      <c r="A302" s="8">
        <v>7870</v>
      </c>
      <c r="B302" s="21" t="s">
        <v>271</v>
      </c>
      <c r="C302" s="8"/>
      <c r="D302" s="8" t="s">
        <v>50</v>
      </c>
      <c r="E302" s="42"/>
      <c r="F302" s="43">
        <f t="shared" si="88"/>
        <v>0</v>
      </c>
      <c r="G302" s="22"/>
      <c r="H302" s="22"/>
      <c r="I302" s="63">
        <f t="shared" si="89"/>
        <v>0</v>
      </c>
      <c r="J302" s="66">
        <f t="shared" si="90"/>
        <v>0</v>
      </c>
    </row>
    <row r="303" spans="1:10" ht="15.75" customHeight="1">
      <c r="A303" s="8">
        <v>7880</v>
      </c>
      <c r="B303" s="3" t="s">
        <v>270</v>
      </c>
      <c r="C303" s="8"/>
      <c r="D303" s="8" t="s">
        <v>50</v>
      </c>
      <c r="E303" s="42"/>
      <c r="F303" s="43">
        <f t="shared" si="88"/>
        <v>0</v>
      </c>
      <c r="G303" s="22"/>
      <c r="H303" s="22"/>
      <c r="I303" s="63">
        <f t="shared" si="89"/>
        <v>0</v>
      </c>
      <c r="J303" s="66">
        <f t="shared" si="90"/>
        <v>0</v>
      </c>
    </row>
    <row r="304" spans="1:10" ht="15.75" customHeight="1">
      <c r="A304" s="8"/>
      <c r="B304" s="3"/>
      <c r="C304" s="8"/>
      <c r="D304" s="8"/>
      <c r="E304" s="42"/>
      <c r="F304" s="42"/>
      <c r="G304" s="22"/>
      <c r="H304" s="22"/>
      <c r="I304" s="58" t="s">
        <v>12</v>
      </c>
      <c r="J304" s="22"/>
    </row>
    <row r="305" spans="1:10" ht="15.75" customHeight="1">
      <c r="A305" s="14">
        <v>7900</v>
      </c>
      <c r="B305" s="2" t="s">
        <v>189</v>
      </c>
      <c r="C305" s="14"/>
      <c r="D305" s="14"/>
      <c r="E305" s="37"/>
      <c r="F305" s="41">
        <f>(F306+F307+F308)</f>
        <v>0</v>
      </c>
      <c r="G305" s="22"/>
      <c r="H305" s="22"/>
      <c r="I305" s="59">
        <f>(I306+I307+I308)</f>
        <v>0</v>
      </c>
      <c r="J305" s="41">
        <f>SUM(F305+I305)</f>
        <v>0</v>
      </c>
    </row>
    <row r="306" spans="1:10" ht="15.75" customHeight="1">
      <c r="A306" s="8">
        <v>7910</v>
      </c>
      <c r="B306" s="3" t="s">
        <v>190</v>
      </c>
      <c r="C306" s="8"/>
      <c r="D306" s="8" t="s">
        <v>50</v>
      </c>
      <c r="E306" s="42"/>
      <c r="F306" s="43">
        <f>(C306*E306)</f>
        <v>0</v>
      </c>
      <c r="G306" s="22"/>
      <c r="H306" s="22"/>
      <c r="I306" s="63">
        <f t="shared" ref="I306:I308" si="91">(G306*H306)</f>
        <v>0</v>
      </c>
      <c r="J306" s="66">
        <f t="shared" ref="J306:J308" si="92">SUM(F306+I306)</f>
        <v>0</v>
      </c>
    </row>
    <row r="307" spans="1:10" ht="15.75" customHeight="1">
      <c r="A307" s="8">
        <v>7920</v>
      </c>
      <c r="B307" s="3" t="s">
        <v>272</v>
      </c>
      <c r="C307" s="8"/>
      <c r="D307" s="8" t="s">
        <v>191</v>
      </c>
      <c r="E307" s="42"/>
      <c r="F307" s="43">
        <f>(C307*E307)</f>
        <v>0</v>
      </c>
      <c r="G307" s="22"/>
      <c r="H307" s="22"/>
      <c r="I307" s="63">
        <f t="shared" si="91"/>
        <v>0</v>
      </c>
      <c r="J307" s="66">
        <f t="shared" si="92"/>
        <v>0</v>
      </c>
    </row>
    <row r="308" spans="1:10" ht="15.75" customHeight="1">
      <c r="A308" s="8">
        <v>7930</v>
      </c>
      <c r="B308" s="3" t="s">
        <v>273</v>
      </c>
      <c r="C308" s="8"/>
      <c r="D308" s="8" t="s">
        <v>192</v>
      </c>
      <c r="E308" s="42"/>
      <c r="F308" s="43">
        <f>(C308*E308)</f>
        <v>0</v>
      </c>
      <c r="G308" s="22"/>
      <c r="H308" s="22"/>
      <c r="I308" s="63">
        <f t="shared" si="91"/>
        <v>0</v>
      </c>
      <c r="J308" s="66">
        <f t="shared" si="92"/>
        <v>0</v>
      </c>
    </row>
    <row r="309" spans="1:10" ht="15.75" customHeight="1">
      <c r="A309" s="10"/>
      <c r="B309" s="9"/>
      <c r="C309" s="10"/>
      <c r="D309" s="10"/>
      <c r="E309" s="44"/>
      <c r="F309" s="44"/>
      <c r="G309" s="44"/>
      <c r="H309" s="44"/>
      <c r="I309" s="44"/>
      <c r="J309" s="44"/>
    </row>
    <row r="310" spans="1:10" ht="15.75" customHeight="1">
      <c r="A310" s="8"/>
      <c r="B310" s="2" t="s">
        <v>247</v>
      </c>
      <c r="C310" s="14"/>
      <c r="D310" s="14"/>
      <c r="E310" s="37"/>
      <c r="F310" s="45">
        <f>(F238+F248+F255+F261+F269+F272+F277+F285+F291+F295+F300+F305)</f>
        <v>0</v>
      </c>
      <c r="G310" s="22"/>
      <c r="H310" s="22"/>
      <c r="I310" s="64">
        <f>(I238+I248+I255+I261+I269+I272+I277+I285+I291+I295+I300+I305)</f>
        <v>0</v>
      </c>
      <c r="J310" s="67">
        <f t="shared" ref="J310" si="93">SUM(F310+I310)</f>
        <v>0</v>
      </c>
    </row>
    <row r="311" spans="1:10" ht="15.75" customHeight="1">
      <c r="A311" s="8" t="s">
        <v>12</v>
      </c>
      <c r="B311" s="22"/>
      <c r="C311" s="8"/>
      <c r="D311" s="8"/>
      <c r="E311" s="35"/>
      <c r="F311" s="35"/>
      <c r="G311" s="22"/>
      <c r="H311" s="22"/>
      <c r="I311" s="22"/>
      <c r="J311" s="22"/>
    </row>
    <row r="312" spans="1:10" ht="15.75" customHeight="1">
      <c r="A312" s="15"/>
      <c r="B312" s="6" t="s">
        <v>193</v>
      </c>
      <c r="C312" s="72" t="s">
        <v>278</v>
      </c>
      <c r="D312" s="72" t="s">
        <v>14</v>
      </c>
      <c r="E312" s="73" t="s">
        <v>277</v>
      </c>
      <c r="F312" s="73" t="s">
        <v>305</v>
      </c>
      <c r="G312" s="69" t="s">
        <v>299</v>
      </c>
      <c r="H312" s="69" t="s">
        <v>300</v>
      </c>
      <c r="I312" s="69" t="s">
        <v>302</v>
      </c>
      <c r="J312" s="70" t="s">
        <v>301</v>
      </c>
    </row>
    <row r="313" spans="1:10" ht="15.75" customHeight="1">
      <c r="A313" s="8"/>
      <c r="B313" s="1"/>
      <c r="C313" s="8"/>
      <c r="D313" s="8"/>
      <c r="E313" s="36"/>
      <c r="F313" s="36"/>
      <c r="G313" s="22"/>
      <c r="H313" s="22"/>
      <c r="I313" s="22"/>
      <c r="J313" s="22"/>
    </row>
    <row r="314" spans="1:10" ht="15.75" customHeight="1">
      <c r="A314" s="14">
        <v>8000</v>
      </c>
      <c r="B314" s="2" t="s">
        <v>193</v>
      </c>
      <c r="C314" s="14"/>
      <c r="D314" s="14"/>
      <c r="E314" s="37"/>
      <c r="F314" s="41">
        <f>(F315+F316+F317+F318+F319)</f>
        <v>0</v>
      </c>
      <c r="G314" s="22"/>
      <c r="H314" s="22"/>
      <c r="I314" s="59">
        <f>(I315+I316+I317+I318+I319)</f>
        <v>0</v>
      </c>
      <c r="J314" s="41">
        <f>SUM(F314+I314)</f>
        <v>0</v>
      </c>
    </row>
    <row r="315" spans="1:10" ht="15.75" customHeight="1">
      <c r="A315" s="8">
        <v>8010</v>
      </c>
      <c r="B315" s="3" t="s">
        <v>194</v>
      </c>
      <c r="C315" s="8"/>
      <c r="D315" s="8" t="s">
        <v>195</v>
      </c>
      <c r="E315" s="42"/>
      <c r="F315" s="43">
        <f>(C315*E315)</f>
        <v>0</v>
      </c>
      <c r="G315" s="22"/>
      <c r="H315" s="22"/>
      <c r="I315" s="63">
        <f t="shared" ref="I315:I319" si="94">(G315*H315)</f>
        <v>0</v>
      </c>
      <c r="J315" s="66">
        <f t="shared" ref="J315:J319" si="95">SUM(F315+I315)</f>
        <v>0</v>
      </c>
    </row>
    <row r="316" spans="1:10" ht="15.75" customHeight="1">
      <c r="A316" s="8">
        <v>8020</v>
      </c>
      <c r="B316" s="3" t="s">
        <v>196</v>
      </c>
      <c r="C316" s="8"/>
      <c r="D316" s="8" t="s">
        <v>38</v>
      </c>
      <c r="E316" s="42"/>
      <c r="F316" s="43">
        <f>(C316*E316)</f>
        <v>0</v>
      </c>
      <c r="G316" s="22"/>
      <c r="H316" s="22"/>
      <c r="I316" s="63">
        <f t="shared" si="94"/>
        <v>0</v>
      </c>
      <c r="J316" s="66">
        <f t="shared" si="95"/>
        <v>0</v>
      </c>
    </row>
    <row r="317" spans="1:10" ht="15.75" customHeight="1">
      <c r="A317" s="8">
        <v>8030</v>
      </c>
      <c r="B317" s="3" t="s">
        <v>197</v>
      </c>
      <c r="C317" s="8"/>
      <c r="D317" s="8" t="s">
        <v>195</v>
      </c>
      <c r="E317" s="42"/>
      <c r="F317" s="43">
        <f>(C317*E317)</f>
        <v>0</v>
      </c>
      <c r="G317" s="22"/>
      <c r="H317" s="22"/>
      <c r="I317" s="63">
        <f t="shared" si="94"/>
        <v>0</v>
      </c>
      <c r="J317" s="66">
        <f t="shared" si="95"/>
        <v>0</v>
      </c>
    </row>
    <row r="318" spans="1:10" ht="15.75" customHeight="1">
      <c r="A318" s="8">
        <v>8040</v>
      </c>
      <c r="B318" s="3" t="s">
        <v>198</v>
      </c>
      <c r="C318" s="8"/>
      <c r="D318" s="8" t="s">
        <v>195</v>
      </c>
      <c r="E318" s="42"/>
      <c r="F318" s="43">
        <f>(C318*E318)</f>
        <v>0</v>
      </c>
      <c r="G318" s="22"/>
      <c r="H318" s="22"/>
      <c r="I318" s="63">
        <f t="shared" si="94"/>
        <v>0</v>
      </c>
      <c r="J318" s="66">
        <f t="shared" si="95"/>
        <v>0</v>
      </c>
    </row>
    <row r="319" spans="1:10" ht="15.75" customHeight="1">
      <c r="A319" s="8">
        <v>8050</v>
      </c>
      <c r="B319" s="3" t="s">
        <v>199</v>
      </c>
      <c r="C319" s="8"/>
      <c r="D319" s="8" t="s">
        <v>195</v>
      </c>
      <c r="E319" s="42"/>
      <c r="F319" s="43">
        <f>(C319*E319)</f>
        <v>0</v>
      </c>
      <c r="G319" s="22"/>
      <c r="H319" s="22"/>
      <c r="I319" s="63">
        <f t="shared" si="94"/>
        <v>0</v>
      </c>
      <c r="J319" s="66">
        <f t="shared" si="95"/>
        <v>0</v>
      </c>
    </row>
    <row r="320" spans="1:10" ht="15.75" customHeight="1">
      <c r="A320" s="10"/>
      <c r="B320" s="9"/>
      <c r="C320" s="10"/>
      <c r="D320" s="10"/>
      <c r="E320" s="44"/>
      <c r="F320" s="44"/>
      <c r="G320" s="44"/>
      <c r="H320" s="44"/>
      <c r="I320" s="44"/>
      <c r="J320" s="44"/>
    </row>
    <row r="321" spans="1:10" ht="15.75" customHeight="1">
      <c r="A321" s="8"/>
      <c r="B321" s="2" t="s">
        <v>248</v>
      </c>
      <c r="C321" s="14"/>
      <c r="D321" s="14"/>
      <c r="E321" s="37"/>
      <c r="F321" s="45">
        <f>(F314)</f>
        <v>0</v>
      </c>
      <c r="G321" s="22"/>
      <c r="H321" s="22"/>
      <c r="I321" s="64">
        <f>(I314)</f>
        <v>0</v>
      </c>
      <c r="J321" s="67">
        <f t="shared" ref="J321" si="96">SUM(F321+I321)</f>
        <v>0</v>
      </c>
    </row>
    <row r="322" spans="1:10" ht="15.75" customHeight="1">
      <c r="A322" s="8"/>
      <c r="B322" s="22"/>
      <c r="C322" s="8"/>
      <c r="D322" s="8"/>
      <c r="E322" s="35"/>
      <c r="F322" s="35"/>
      <c r="G322" s="22"/>
      <c r="H322" s="22"/>
      <c r="I322" s="22"/>
      <c r="J322" s="22"/>
    </row>
    <row r="323" spans="1:10" ht="15.75" customHeight="1">
      <c r="A323" s="10"/>
      <c r="B323" s="6" t="s">
        <v>200</v>
      </c>
      <c r="C323" s="72" t="s">
        <v>278</v>
      </c>
      <c r="D323" s="72" t="s">
        <v>14</v>
      </c>
      <c r="E323" s="73" t="s">
        <v>277</v>
      </c>
      <c r="F323" s="73" t="s">
        <v>305</v>
      </c>
      <c r="G323" s="69" t="s">
        <v>299</v>
      </c>
      <c r="H323" s="69" t="s">
        <v>300</v>
      </c>
      <c r="I323" s="69" t="s">
        <v>302</v>
      </c>
      <c r="J323" s="70" t="s">
        <v>301</v>
      </c>
    </row>
    <row r="324" spans="1:10" ht="15.75" customHeight="1">
      <c r="A324" s="8"/>
      <c r="B324" s="1"/>
      <c r="C324" s="8"/>
      <c r="D324" s="8"/>
      <c r="E324" s="36"/>
      <c r="F324" s="36"/>
      <c r="G324" s="22"/>
      <c r="H324" s="22"/>
      <c r="I324" s="22"/>
      <c r="J324" s="22"/>
    </row>
    <row r="325" spans="1:10" ht="15.75" customHeight="1">
      <c r="A325" s="14">
        <v>9000</v>
      </c>
      <c r="B325" s="2" t="s">
        <v>201</v>
      </c>
      <c r="C325" s="14"/>
      <c r="D325" s="14"/>
      <c r="E325" s="37"/>
      <c r="F325" s="41">
        <f>(F326+F327+F328+F329+F330+F331+F332+F333+F334)</f>
        <v>0</v>
      </c>
      <c r="G325" s="22"/>
      <c r="H325" s="22"/>
      <c r="I325" s="59">
        <f>(I326+I327+I328+I329+I330+I331+I332+I333+I334)</f>
        <v>0</v>
      </c>
      <c r="J325" s="41">
        <f>SUM(F325+I325)</f>
        <v>0</v>
      </c>
    </row>
    <row r="326" spans="1:10" ht="15.75" customHeight="1">
      <c r="A326" s="8">
        <v>9010</v>
      </c>
      <c r="B326" s="3" t="s">
        <v>202</v>
      </c>
      <c r="C326" s="8"/>
      <c r="D326" s="8" t="s">
        <v>38</v>
      </c>
      <c r="E326" s="42"/>
      <c r="F326" s="43">
        <f t="shared" ref="F326:F334" si="97">(C326*E326)</f>
        <v>0</v>
      </c>
      <c r="G326" s="22"/>
      <c r="H326" s="22"/>
      <c r="I326" s="63">
        <f t="shared" ref="I326:I334" si="98">(G326*H326)</f>
        <v>0</v>
      </c>
      <c r="J326" s="66">
        <f t="shared" ref="J326:J334" si="99">SUM(F326+I326)</f>
        <v>0</v>
      </c>
    </row>
    <row r="327" spans="1:10" ht="15.75" customHeight="1">
      <c r="A327" s="8">
        <v>9020</v>
      </c>
      <c r="B327" s="3" t="s">
        <v>203</v>
      </c>
      <c r="C327" s="8"/>
      <c r="D327" s="8" t="s">
        <v>38</v>
      </c>
      <c r="E327" s="42"/>
      <c r="F327" s="43">
        <f t="shared" si="97"/>
        <v>0</v>
      </c>
      <c r="G327" s="22"/>
      <c r="H327" s="22"/>
      <c r="I327" s="63">
        <f t="shared" si="98"/>
        <v>0</v>
      </c>
      <c r="J327" s="66">
        <f t="shared" si="99"/>
        <v>0</v>
      </c>
    </row>
    <row r="328" spans="1:10" ht="15.75" customHeight="1">
      <c r="A328" s="8">
        <v>9030</v>
      </c>
      <c r="B328" s="3" t="s">
        <v>204</v>
      </c>
      <c r="C328" s="8"/>
      <c r="D328" s="8" t="s">
        <v>38</v>
      </c>
      <c r="E328" s="42"/>
      <c r="F328" s="43">
        <f t="shared" si="97"/>
        <v>0</v>
      </c>
      <c r="G328" s="22"/>
      <c r="H328" s="22"/>
      <c r="I328" s="63">
        <f t="shared" si="98"/>
        <v>0</v>
      </c>
      <c r="J328" s="66">
        <f t="shared" si="99"/>
        <v>0</v>
      </c>
    </row>
    <row r="329" spans="1:10" ht="15.75" customHeight="1">
      <c r="A329" s="8">
        <v>9040</v>
      </c>
      <c r="B329" s="3" t="s">
        <v>205</v>
      </c>
      <c r="C329" s="8"/>
      <c r="D329" s="8" t="s">
        <v>38</v>
      </c>
      <c r="E329" s="42"/>
      <c r="F329" s="43">
        <f t="shared" si="97"/>
        <v>0</v>
      </c>
      <c r="G329" s="22"/>
      <c r="H329" s="22"/>
      <c r="I329" s="63">
        <f t="shared" si="98"/>
        <v>0</v>
      </c>
      <c r="J329" s="66">
        <f t="shared" si="99"/>
        <v>0</v>
      </c>
    </row>
    <row r="330" spans="1:10" ht="15.75" customHeight="1">
      <c r="A330" s="8">
        <v>9050</v>
      </c>
      <c r="B330" s="3" t="s">
        <v>206</v>
      </c>
      <c r="C330" s="8"/>
      <c r="D330" s="8" t="s">
        <v>38</v>
      </c>
      <c r="E330" s="42"/>
      <c r="F330" s="43">
        <f t="shared" si="97"/>
        <v>0</v>
      </c>
      <c r="G330" s="22"/>
      <c r="H330" s="22"/>
      <c r="I330" s="63">
        <f t="shared" si="98"/>
        <v>0</v>
      </c>
      <c r="J330" s="66">
        <f t="shared" si="99"/>
        <v>0</v>
      </c>
    </row>
    <row r="331" spans="1:10" ht="15.75" customHeight="1">
      <c r="A331" s="8">
        <v>9060</v>
      </c>
      <c r="B331" s="3" t="s">
        <v>207</v>
      </c>
      <c r="C331" s="8"/>
      <c r="D331" s="8" t="s">
        <v>155</v>
      </c>
      <c r="E331" s="42"/>
      <c r="F331" s="43">
        <f t="shared" si="97"/>
        <v>0</v>
      </c>
      <c r="G331" s="22"/>
      <c r="H331" s="22"/>
      <c r="I331" s="63">
        <f t="shared" si="98"/>
        <v>0</v>
      </c>
      <c r="J331" s="66">
        <f t="shared" si="99"/>
        <v>0</v>
      </c>
    </row>
    <row r="332" spans="1:10" ht="15.75" customHeight="1">
      <c r="A332" s="8">
        <v>9070</v>
      </c>
      <c r="B332" s="3" t="s">
        <v>274</v>
      </c>
      <c r="C332" s="8"/>
      <c r="D332" s="8" t="s">
        <v>155</v>
      </c>
      <c r="E332" s="42"/>
      <c r="F332" s="43">
        <f t="shared" si="97"/>
        <v>0</v>
      </c>
      <c r="G332" s="22"/>
      <c r="H332" s="22"/>
      <c r="I332" s="63">
        <f t="shared" si="98"/>
        <v>0</v>
      </c>
      <c r="J332" s="66">
        <f t="shared" si="99"/>
        <v>0</v>
      </c>
    </row>
    <row r="333" spans="1:10" ht="15.75" customHeight="1">
      <c r="A333" s="8">
        <v>9080</v>
      </c>
      <c r="B333" s="3" t="s">
        <v>136</v>
      </c>
      <c r="C333" s="8"/>
      <c r="D333" s="8" t="s">
        <v>38</v>
      </c>
      <c r="E333" s="42"/>
      <c r="F333" s="43">
        <f t="shared" si="97"/>
        <v>0</v>
      </c>
      <c r="G333" s="22"/>
      <c r="H333" s="22"/>
      <c r="I333" s="63">
        <f t="shared" si="98"/>
        <v>0</v>
      </c>
      <c r="J333" s="66">
        <f t="shared" si="99"/>
        <v>0</v>
      </c>
    </row>
    <row r="334" spans="1:10" ht="15.75" customHeight="1">
      <c r="A334" s="8">
        <v>9095</v>
      </c>
      <c r="B334" s="3" t="s">
        <v>49</v>
      </c>
      <c r="C334" s="8"/>
      <c r="D334" s="8" t="s">
        <v>38</v>
      </c>
      <c r="E334" s="42"/>
      <c r="F334" s="43">
        <f t="shared" si="97"/>
        <v>0</v>
      </c>
      <c r="G334" s="22"/>
      <c r="H334" s="22"/>
      <c r="I334" s="63">
        <f t="shared" si="98"/>
        <v>0</v>
      </c>
      <c r="J334" s="66">
        <f t="shared" si="99"/>
        <v>0</v>
      </c>
    </row>
    <row r="335" spans="1:10" ht="15.75" customHeight="1">
      <c r="A335" s="8"/>
      <c r="B335" s="1"/>
      <c r="C335" s="8"/>
      <c r="D335" s="8"/>
      <c r="E335" s="42"/>
      <c r="F335" s="36"/>
      <c r="G335" s="22"/>
      <c r="H335" s="22"/>
      <c r="I335" s="22"/>
      <c r="J335" s="22"/>
    </row>
    <row r="336" spans="1:10" ht="15.75" customHeight="1">
      <c r="A336" s="14">
        <v>9300</v>
      </c>
      <c r="B336" s="2" t="s">
        <v>208</v>
      </c>
      <c r="C336" s="14"/>
      <c r="D336" s="14"/>
      <c r="E336" s="37"/>
      <c r="F336" s="41">
        <f>(F337+F338+F339+F340+F341+F342)</f>
        <v>0</v>
      </c>
      <c r="G336" s="22"/>
      <c r="H336" s="22"/>
      <c r="I336" s="59">
        <f>(I337+I338+I339+I340+I341+I342)</f>
        <v>0</v>
      </c>
      <c r="J336" s="41">
        <f>SUM(F336+I336)</f>
        <v>0</v>
      </c>
    </row>
    <row r="337" spans="1:10" ht="15.75" customHeight="1">
      <c r="A337" s="8">
        <v>9310</v>
      </c>
      <c r="B337" s="3" t="s">
        <v>209</v>
      </c>
      <c r="C337" s="8"/>
      <c r="D337" s="8" t="s">
        <v>38</v>
      </c>
      <c r="E337" s="42"/>
      <c r="F337" s="43">
        <f t="shared" ref="F337:F342" si="100">(C337*E337)</f>
        <v>0</v>
      </c>
      <c r="G337" s="22"/>
      <c r="H337" s="22"/>
      <c r="I337" s="63">
        <f t="shared" ref="I337:I342" si="101">(G337*H337)</f>
        <v>0</v>
      </c>
      <c r="J337" s="66">
        <f t="shared" ref="J337:J342" si="102">SUM(F337+I337)</f>
        <v>0</v>
      </c>
    </row>
    <row r="338" spans="1:10" ht="15.75" customHeight="1">
      <c r="A338" s="8">
        <v>9320</v>
      </c>
      <c r="B338" s="3" t="s">
        <v>210</v>
      </c>
      <c r="C338" s="8"/>
      <c r="D338" s="8" t="s">
        <v>155</v>
      </c>
      <c r="E338" s="42"/>
      <c r="F338" s="43">
        <f t="shared" si="100"/>
        <v>0</v>
      </c>
      <c r="G338" s="22"/>
      <c r="H338" s="22"/>
      <c r="I338" s="63">
        <f t="shared" si="101"/>
        <v>0</v>
      </c>
      <c r="J338" s="66">
        <f t="shared" si="102"/>
        <v>0</v>
      </c>
    </row>
    <row r="339" spans="1:10" ht="15.75" customHeight="1">
      <c r="A339" s="8">
        <v>9330</v>
      </c>
      <c r="B339" s="3" t="s">
        <v>211</v>
      </c>
      <c r="C339" s="8"/>
      <c r="D339" s="8" t="s">
        <v>38</v>
      </c>
      <c r="E339" s="42"/>
      <c r="F339" s="43">
        <f t="shared" si="100"/>
        <v>0</v>
      </c>
      <c r="G339" s="22"/>
      <c r="H339" s="22"/>
      <c r="I339" s="63">
        <f t="shared" si="101"/>
        <v>0</v>
      </c>
      <c r="J339" s="66">
        <f t="shared" si="102"/>
        <v>0</v>
      </c>
    </row>
    <row r="340" spans="1:10" ht="15.75" customHeight="1">
      <c r="A340" s="8">
        <v>9340</v>
      </c>
      <c r="B340" s="3" t="s">
        <v>212</v>
      </c>
      <c r="C340" s="8"/>
      <c r="D340" s="8" t="s">
        <v>38</v>
      </c>
      <c r="E340" s="42"/>
      <c r="F340" s="43">
        <f t="shared" si="100"/>
        <v>0</v>
      </c>
      <c r="G340" s="22"/>
      <c r="H340" s="22"/>
      <c r="I340" s="63">
        <f t="shared" si="101"/>
        <v>0</v>
      </c>
      <c r="J340" s="66">
        <f t="shared" si="102"/>
        <v>0</v>
      </c>
    </row>
    <row r="341" spans="1:10" ht="15.75" customHeight="1">
      <c r="A341" s="8">
        <v>9350</v>
      </c>
      <c r="B341" s="3" t="s">
        <v>213</v>
      </c>
      <c r="C341" s="8"/>
      <c r="D341" s="8" t="s">
        <v>38</v>
      </c>
      <c r="E341" s="42"/>
      <c r="F341" s="43">
        <f t="shared" si="100"/>
        <v>0</v>
      </c>
      <c r="G341" s="22"/>
      <c r="H341" s="22"/>
      <c r="I341" s="63">
        <f t="shared" si="101"/>
        <v>0</v>
      </c>
      <c r="J341" s="66">
        <f t="shared" si="102"/>
        <v>0</v>
      </c>
    </row>
    <row r="342" spans="1:10" ht="15.75" customHeight="1">
      <c r="A342" s="8">
        <v>9360</v>
      </c>
      <c r="B342" s="3" t="s">
        <v>214</v>
      </c>
      <c r="C342" s="8"/>
      <c r="D342" s="8" t="s">
        <v>38</v>
      </c>
      <c r="E342" s="42"/>
      <c r="F342" s="43">
        <f t="shared" si="100"/>
        <v>0</v>
      </c>
      <c r="G342" s="22"/>
      <c r="H342" s="22"/>
      <c r="I342" s="63">
        <f t="shared" si="101"/>
        <v>0</v>
      </c>
      <c r="J342" s="66">
        <f t="shared" si="102"/>
        <v>0</v>
      </c>
    </row>
    <row r="343" spans="1:10" ht="15.75" customHeight="1">
      <c r="A343" s="10"/>
      <c r="B343" s="9"/>
      <c r="C343" s="10"/>
      <c r="D343" s="10"/>
      <c r="E343" s="44"/>
      <c r="F343" s="44"/>
      <c r="G343" s="44"/>
      <c r="H343" s="44"/>
      <c r="I343" s="44"/>
      <c r="J343" s="44"/>
    </row>
    <row r="344" spans="1:10" ht="15.75" customHeight="1">
      <c r="A344" s="8"/>
      <c r="B344" s="2" t="s">
        <v>249</v>
      </c>
      <c r="C344" s="8"/>
      <c r="D344" s="8"/>
      <c r="E344" s="36"/>
      <c r="F344" s="45">
        <f>(F325+F336)</f>
        <v>0</v>
      </c>
      <c r="G344" s="22"/>
      <c r="H344" s="22"/>
      <c r="I344" s="64">
        <f>(I325+I336)</f>
        <v>0</v>
      </c>
      <c r="J344" s="67">
        <f t="shared" ref="J344" si="103">SUM(F344+I344)</f>
        <v>0</v>
      </c>
    </row>
    <row r="345" spans="1:10" ht="15.75" customHeight="1">
      <c r="A345" s="8"/>
      <c r="B345" s="22"/>
      <c r="C345" s="8"/>
      <c r="D345" s="8"/>
      <c r="E345" s="35"/>
      <c r="F345" s="35"/>
      <c r="G345" s="22"/>
      <c r="H345" s="22"/>
      <c r="I345" s="22"/>
      <c r="J345" s="22"/>
    </row>
    <row r="346" spans="1:10" ht="15.75" customHeight="1">
      <c r="A346" s="10"/>
      <c r="B346" s="16" t="s">
        <v>215</v>
      </c>
      <c r="C346" s="72" t="s">
        <v>278</v>
      </c>
      <c r="D346" s="72" t="s">
        <v>14</v>
      </c>
      <c r="E346" s="73" t="s">
        <v>277</v>
      </c>
      <c r="F346" s="73" t="s">
        <v>305</v>
      </c>
      <c r="G346" s="69" t="s">
        <v>299</v>
      </c>
      <c r="H346" s="69" t="s">
        <v>300</v>
      </c>
      <c r="I346" s="69" t="s">
        <v>302</v>
      </c>
      <c r="J346" s="70" t="s">
        <v>301</v>
      </c>
    </row>
    <row r="347" spans="1:10" ht="15.75" customHeight="1">
      <c r="A347" s="8"/>
      <c r="B347" s="1"/>
      <c r="C347" s="8"/>
      <c r="D347" s="8"/>
      <c r="E347" s="36"/>
      <c r="F347" s="36"/>
      <c r="G347" s="22"/>
      <c r="H347" s="22"/>
      <c r="I347" s="22"/>
      <c r="J347" s="22"/>
    </row>
    <row r="348" spans="1:10" ht="15.75" customHeight="1">
      <c r="A348" s="14">
        <v>10000</v>
      </c>
      <c r="B348" s="2" t="s">
        <v>216</v>
      </c>
      <c r="C348" s="14"/>
      <c r="D348" s="14"/>
      <c r="E348" s="37"/>
      <c r="F348" s="41">
        <f>(F349+F350)</f>
        <v>0</v>
      </c>
      <c r="G348" s="22"/>
      <c r="H348" s="22"/>
      <c r="I348" s="59">
        <f>(I349+I350)</f>
        <v>0</v>
      </c>
      <c r="J348" s="41">
        <f>SUM(F348+I348)</f>
        <v>0</v>
      </c>
    </row>
    <row r="349" spans="1:10" ht="15.75" customHeight="1">
      <c r="A349" s="8">
        <v>10010</v>
      </c>
      <c r="B349" s="3" t="s">
        <v>217</v>
      </c>
      <c r="C349" s="8"/>
      <c r="D349" s="8" t="s">
        <v>20</v>
      </c>
      <c r="E349" s="42"/>
      <c r="F349" s="43">
        <f>(C349*E349)</f>
        <v>0</v>
      </c>
      <c r="G349" s="22"/>
      <c r="H349" s="22"/>
      <c r="I349" s="63">
        <f t="shared" ref="I349:I350" si="104">(G349*H349)</f>
        <v>0</v>
      </c>
      <c r="J349" s="66">
        <f t="shared" ref="J349:J350" si="105">SUM(F349+I349)</f>
        <v>0</v>
      </c>
    </row>
    <row r="350" spans="1:10" ht="15.75" customHeight="1">
      <c r="A350" s="8">
        <v>10020</v>
      </c>
      <c r="B350" s="3" t="s">
        <v>218</v>
      </c>
      <c r="C350" s="8"/>
      <c r="D350" s="8" t="s">
        <v>38</v>
      </c>
      <c r="E350" s="42"/>
      <c r="F350" s="43">
        <f>(C350*E350)</f>
        <v>0</v>
      </c>
      <c r="G350" s="22"/>
      <c r="H350" s="22"/>
      <c r="I350" s="63">
        <f t="shared" si="104"/>
        <v>0</v>
      </c>
      <c r="J350" s="66">
        <f t="shared" si="105"/>
        <v>0</v>
      </c>
    </row>
    <row r="351" spans="1:10" ht="15.75" customHeight="1">
      <c r="A351" s="8"/>
      <c r="B351" s="1"/>
      <c r="C351" s="8"/>
      <c r="D351" s="8"/>
      <c r="E351" s="42"/>
      <c r="F351" s="36"/>
      <c r="G351" s="22"/>
      <c r="H351" s="22"/>
      <c r="I351" s="22"/>
      <c r="J351" s="22"/>
    </row>
    <row r="352" spans="1:10" ht="15.75" customHeight="1">
      <c r="A352" s="14">
        <v>10100</v>
      </c>
      <c r="B352" s="81" t="s">
        <v>219</v>
      </c>
      <c r="C352" s="94"/>
      <c r="D352" s="14"/>
      <c r="E352" s="37"/>
      <c r="F352" s="41">
        <f>(F353+F354+F355+F356+F357+F358)</f>
        <v>0</v>
      </c>
      <c r="G352" s="22"/>
      <c r="H352" s="22"/>
      <c r="I352" s="59">
        <f>(I353+I354+I355+I356+I357+I358)</f>
        <v>0</v>
      </c>
      <c r="J352" s="41">
        <f>SUM(F352+I352)</f>
        <v>0</v>
      </c>
    </row>
    <row r="353" spans="1:36" ht="15.75" customHeight="1">
      <c r="A353" s="8">
        <v>10110</v>
      </c>
      <c r="B353" s="3" t="s">
        <v>220</v>
      </c>
      <c r="C353" s="8"/>
      <c r="D353" s="8" t="s">
        <v>20</v>
      </c>
      <c r="E353" s="42"/>
      <c r="F353" s="43">
        <f t="shared" ref="F353:F358" si="106">(C353*E353)</f>
        <v>0</v>
      </c>
      <c r="G353" s="22"/>
      <c r="H353" s="22"/>
      <c r="I353" s="63">
        <f t="shared" ref="I353:I358" si="107">(G353*H353)</f>
        <v>0</v>
      </c>
      <c r="J353" s="66">
        <f t="shared" ref="J353:J358" si="108">SUM(F353+I353)</f>
        <v>0</v>
      </c>
    </row>
    <row r="354" spans="1:36" ht="15.75" customHeight="1">
      <c r="A354" s="8">
        <v>10120</v>
      </c>
      <c r="B354" s="3" t="s">
        <v>221</v>
      </c>
      <c r="C354" s="8"/>
      <c r="D354" s="8" t="s">
        <v>222</v>
      </c>
      <c r="E354" s="42"/>
      <c r="F354" s="43">
        <f t="shared" si="106"/>
        <v>0</v>
      </c>
      <c r="G354" s="22"/>
      <c r="H354" s="22"/>
      <c r="I354" s="63">
        <f t="shared" si="107"/>
        <v>0</v>
      </c>
      <c r="J354" s="66">
        <f t="shared" si="108"/>
        <v>0</v>
      </c>
    </row>
    <row r="355" spans="1:36" ht="15.75" customHeight="1">
      <c r="A355" s="8">
        <v>10130</v>
      </c>
      <c r="B355" s="3" t="s">
        <v>223</v>
      </c>
      <c r="C355" s="8"/>
      <c r="D355" s="8" t="s">
        <v>222</v>
      </c>
      <c r="E355" s="42"/>
      <c r="F355" s="43">
        <f t="shared" si="106"/>
        <v>0</v>
      </c>
      <c r="G355" s="22"/>
      <c r="H355" s="22"/>
      <c r="I355" s="63">
        <f t="shared" si="107"/>
        <v>0</v>
      </c>
      <c r="J355" s="66">
        <f t="shared" si="108"/>
        <v>0</v>
      </c>
    </row>
    <row r="356" spans="1:36" ht="15.75" customHeight="1">
      <c r="A356" s="8">
        <v>10140</v>
      </c>
      <c r="B356" s="3" t="s">
        <v>224</v>
      </c>
      <c r="C356" s="8"/>
      <c r="D356" s="8" t="s">
        <v>38</v>
      </c>
      <c r="E356" s="42"/>
      <c r="F356" s="43">
        <f t="shared" si="106"/>
        <v>0</v>
      </c>
      <c r="G356" s="22"/>
      <c r="H356" s="22"/>
      <c r="I356" s="63">
        <f t="shared" si="107"/>
        <v>0</v>
      </c>
      <c r="J356" s="66">
        <f t="shared" si="108"/>
        <v>0</v>
      </c>
    </row>
    <row r="357" spans="1:36" ht="15.75" customHeight="1">
      <c r="A357" s="8">
        <v>10150</v>
      </c>
      <c r="B357" s="3" t="s">
        <v>225</v>
      </c>
      <c r="C357" s="8"/>
      <c r="D357" s="8" t="s">
        <v>38</v>
      </c>
      <c r="E357" s="42"/>
      <c r="F357" s="43">
        <f t="shared" si="106"/>
        <v>0</v>
      </c>
      <c r="G357" s="22"/>
      <c r="H357" s="22"/>
      <c r="I357" s="63">
        <f t="shared" si="107"/>
        <v>0</v>
      </c>
      <c r="J357" s="66">
        <f t="shared" si="108"/>
        <v>0</v>
      </c>
    </row>
    <row r="358" spans="1:36" ht="15.75" customHeight="1">
      <c r="A358" s="8">
        <v>10160</v>
      </c>
      <c r="B358" s="3" t="s">
        <v>226</v>
      </c>
      <c r="C358" s="8"/>
      <c r="D358" s="8" t="s">
        <v>38</v>
      </c>
      <c r="E358" s="42"/>
      <c r="F358" s="43">
        <f t="shared" si="106"/>
        <v>0</v>
      </c>
      <c r="G358" s="22"/>
      <c r="H358" s="22"/>
      <c r="I358" s="63">
        <f t="shared" si="107"/>
        <v>0</v>
      </c>
      <c r="J358" s="66">
        <f t="shared" si="108"/>
        <v>0</v>
      </c>
    </row>
    <row r="359" spans="1:36" ht="15.75" customHeight="1">
      <c r="A359" s="8"/>
      <c r="B359" s="1"/>
      <c r="C359" s="8"/>
      <c r="D359" s="8"/>
      <c r="E359" s="36"/>
      <c r="F359" s="36"/>
      <c r="G359" s="22"/>
      <c r="H359" s="22"/>
      <c r="I359" s="22"/>
      <c r="J359" s="22"/>
    </row>
    <row r="360" spans="1:36" ht="15.75" customHeight="1">
      <c r="A360" s="14">
        <v>10200</v>
      </c>
      <c r="B360" s="2" t="s">
        <v>227</v>
      </c>
      <c r="C360" s="14"/>
      <c r="D360" s="14"/>
      <c r="E360" s="37"/>
      <c r="F360" s="41">
        <f>(F361+F362+F363+F364)</f>
        <v>0</v>
      </c>
      <c r="G360" s="22"/>
      <c r="H360" s="22"/>
      <c r="I360" s="59">
        <f>(I361+I362+I363+I364)</f>
        <v>0</v>
      </c>
      <c r="J360" s="41">
        <f>SUM(F360+I360)</f>
        <v>0</v>
      </c>
    </row>
    <row r="361" spans="1:36" ht="15.75" customHeight="1">
      <c r="A361" s="8">
        <v>10210</v>
      </c>
      <c r="B361" s="3" t="s">
        <v>228</v>
      </c>
      <c r="C361" s="8"/>
      <c r="D361" s="8" t="s">
        <v>229</v>
      </c>
      <c r="E361" s="42"/>
      <c r="F361" s="43">
        <f>(C361*E361)</f>
        <v>0</v>
      </c>
      <c r="G361" s="22"/>
      <c r="H361" s="22"/>
      <c r="I361" s="63">
        <f t="shared" ref="I361:I364" si="109">(G361*H361)</f>
        <v>0</v>
      </c>
      <c r="J361" s="66">
        <f t="shared" ref="J361:J364" si="110">SUM(F361+I361)</f>
        <v>0</v>
      </c>
    </row>
    <row r="362" spans="1:36" ht="15.75" customHeight="1">
      <c r="A362" s="8">
        <v>10220</v>
      </c>
      <c r="B362" s="3" t="s">
        <v>230</v>
      </c>
      <c r="C362" s="8"/>
      <c r="D362" s="8" t="s">
        <v>155</v>
      </c>
      <c r="E362" s="42"/>
      <c r="F362" s="43">
        <f>(C362*E362)</f>
        <v>0</v>
      </c>
      <c r="G362" s="22"/>
      <c r="H362" s="22"/>
      <c r="I362" s="63">
        <f t="shared" si="109"/>
        <v>0</v>
      </c>
      <c r="J362" s="66">
        <f t="shared" si="110"/>
        <v>0</v>
      </c>
    </row>
    <row r="363" spans="1:36" ht="15.75" customHeight="1">
      <c r="A363" s="8">
        <v>10230</v>
      </c>
      <c r="B363" s="3" t="s">
        <v>231</v>
      </c>
      <c r="C363" s="8"/>
      <c r="D363" s="8" t="s">
        <v>38</v>
      </c>
      <c r="E363" s="42"/>
      <c r="F363" s="43">
        <f>(C363*E363)</f>
        <v>0</v>
      </c>
      <c r="G363" s="22"/>
      <c r="H363" s="22"/>
      <c r="I363" s="63">
        <f t="shared" si="109"/>
        <v>0</v>
      </c>
      <c r="J363" s="66">
        <f t="shared" si="110"/>
        <v>0</v>
      </c>
    </row>
    <row r="364" spans="1:36" ht="15.75" customHeight="1">
      <c r="A364" s="8">
        <v>10240</v>
      </c>
      <c r="B364" s="3" t="s">
        <v>232</v>
      </c>
      <c r="C364" s="8"/>
      <c r="D364" s="8" t="s">
        <v>233</v>
      </c>
      <c r="E364" s="42"/>
      <c r="F364" s="43">
        <f>(C364*E364)</f>
        <v>0</v>
      </c>
      <c r="G364" s="22"/>
      <c r="H364" s="22"/>
      <c r="I364" s="63">
        <f t="shared" si="109"/>
        <v>0</v>
      </c>
      <c r="J364" s="66">
        <f t="shared" si="110"/>
        <v>0</v>
      </c>
    </row>
    <row r="365" spans="1:36" ht="15.75" customHeight="1">
      <c r="A365" s="9"/>
      <c r="B365" s="17" t="s">
        <v>12</v>
      </c>
      <c r="C365" s="10"/>
      <c r="D365" s="10"/>
      <c r="E365" s="44"/>
      <c r="F365" s="44"/>
      <c r="G365" s="44"/>
      <c r="H365" s="44"/>
      <c r="I365" s="44"/>
      <c r="J365" s="44"/>
    </row>
    <row r="366" spans="1:36" ht="15.75" customHeight="1">
      <c r="A366" s="1"/>
      <c r="B366" s="2" t="s">
        <v>250</v>
      </c>
      <c r="C366" s="14"/>
      <c r="D366" s="14"/>
      <c r="E366" s="37"/>
      <c r="F366" s="45">
        <f>(F348+F352+F360)</f>
        <v>0</v>
      </c>
      <c r="G366" s="22"/>
      <c r="H366" s="22"/>
      <c r="I366" s="64">
        <f>(I348+I352+I360)</f>
        <v>0</v>
      </c>
      <c r="J366" s="67">
        <f t="shared" ref="J366" si="111">SUM(F366+I366)</f>
        <v>0</v>
      </c>
    </row>
    <row r="367" spans="1:36" s="22" customFormat="1" ht="15.75" customHeight="1">
      <c r="B367" s="26"/>
      <c r="E367" s="35"/>
      <c r="F367" s="35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</row>
    <row r="368" spans="1:36" s="19" customFormat="1" ht="15.75" customHeight="1">
      <c r="A368" s="32"/>
      <c r="B368" s="26"/>
      <c r="C368" s="26"/>
      <c r="D368" s="26"/>
      <c r="E368" s="47"/>
      <c r="F368" s="47"/>
      <c r="G368" s="26"/>
      <c r="H368" s="26"/>
      <c r="I368" s="26"/>
      <c r="J368" s="26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</row>
    <row r="369" spans="1:36" s="19" customFormat="1" ht="15.75" customHeight="1">
      <c r="A369" s="32"/>
      <c r="B369" s="56" t="s">
        <v>12</v>
      </c>
      <c r="C369" s="26"/>
      <c r="D369" s="26"/>
      <c r="E369" s="47"/>
      <c r="F369" s="47"/>
      <c r="G369" s="26"/>
      <c r="H369" s="26"/>
      <c r="I369" s="26"/>
      <c r="J369" s="26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</row>
    <row r="370" spans="1:36" s="19" customFormat="1" ht="15.75" customHeight="1">
      <c r="A370" s="34"/>
      <c r="B370" s="26"/>
      <c r="C370" s="26"/>
      <c r="D370" s="26"/>
      <c r="E370" s="47"/>
      <c r="F370" s="47"/>
      <c r="G370" s="26"/>
      <c r="H370" s="26"/>
      <c r="I370" s="26"/>
      <c r="J370" s="26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</row>
    <row r="371" spans="1:36" s="19" customFormat="1" ht="15.75" customHeight="1">
      <c r="A371" s="34"/>
      <c r="B371" s="26"/>
      <c r="C371" s="26"/>
      <c r="D371" s="26"/>
      <c r="E371" s="47"/>
      <c r="F371" s="47"/>
      <c r="G371" s="26"/>
      <c r="H371" s="26"/>
      <c r="I371" s="26"/>
      <c r="J371" s="26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</row>
    <row r="372" spans="1:36" ht="15.75" customHeight="1">
      <c r="A372" s="22"/>
      <c r="B372" s="22"/>
      <c r="C372" s="22"/>
      <c r="D372" s="22"/>
      <c r="E372" s="35"/>
      <c r="F372" s="35"/>
      <c r="G372" s="22"/>
      <c r="H372" s="22"/>
      <c r="I372" s="22"/>
      <c r="J372" s="22"/>
    </row>
    <row r="373" spans="1:36" ht="15.75" customHeight="1">
      <c r="A373" s="22"/>
      <c r="B373" s="22"/>
      <c r="C373" s="22"/>
      <c r="D373" s="22"/>
      <c r="E373" s="35"/>
      <c r="F373" s="35"/>
      <c r="G373" s="22"/>
      <c r="H373" s="22"/>
      <c r="I373" s="22"/>
      <c r="J373" s="22"/>
    </row>
  </sheetData>
  <phoneticPr fontId="5" type="noConversion"/>
  <printOptions horizontalCentered="1"/>
  <pageMargins left="0.5" right="0.5" top="0.5" bottom="1" header="0.5" footer="0.5"/>
  <pageSetup paperSize="52" scale="95" orientation="portrait" horizontalDpi="4294967292" verticalDpi="4294967292"/>
  <headerFooter>
    <oddFooter>&amp;L&amp;K000000_x000D_&amp;C&amp;K000000_x000D__x000D_&amp;11Documentary Project Budget  _x000D_Page &amp;P of &amp;N&amp;R&amp;K000000_x000D_&amp;11_x000D_(INKIND Chicago Filmmakers Fiscal Sponsor Budget Template 2016)</oddFooter>
  </headerFooter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Brenda Webb</cp:lastModifiedBy>
  <cp:lastPrinted>2016-04-25T03:42:54Z</cp:lastPrinted>
  <dcterms:created xsi:type="dcterms:W3CDTF">2016-03-21T03:00:45Z</dcterms:created>
  <dcterms:modified xsi:type="dcterms:W3CDTF">2017-02-03T01:20:55Z</dcterms:modified>
</cp:coreProperties>
</file>